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370" windowHeight="0"/>
  </bookViews>
  <sheets>
    <sheet name="2018" sheetId="1" r:id="rId1"/>
    <sheet name="Top15" sheetId="2" r:id="rId2"/>
    <sheet name="Trip Types" sheetId="12" r:id="rId3"/>
    <sheet name="Regions" sheetId="3" r:id="rId4"/>
    <sheet name="Border Type" sheetId="8" r:id="rId5"/>
    <sheet name="Border" sheetId="11" r:id="rId6"/>
    <sheet name="Definitions" sheetId="13" r:id="rId7"/>
  </sheets>
  <calcPr calcId="152511"/>
</workbook>
</file>

<file path=xl/calcChain.xml><?xml version="1.0" encoding="utf-8"?>
<calcChain xmlns="http://schemas.openxmlformats.org/spreadsheetml/2006/main">
  <c r="D5" i="3" l="1"/>
  <c r="F4" i="1" l="1"/>
  <c r="F3" i="1"/>
  <c r="F2" i="1"/>
  <c r="E4" i="1"/>
  <c r="E3" i="1"/>
  <c r="E2" i="1"/>
  <c r="C5" i="3" l="1"/>
  <c r="D9" i="3" l="1"/>
  <c r="D10" i="3"/>
  <c r="C10" i="3"/>
  <c r="C9" i="3"/>
  <c r="D8" i="3"/>
  <c r="C8" i="3"/>
  <c r="D6" i="3"/>
  <c r="D7" i="3"/>
  <c r="C7" i="3"/>
  <c r="C6" i="3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5" i="11"/>
  <c r="G8" i="8"/>
  <c r="G7" i="8"/>
  <c r="G6" i="8"/>
  <c r="G5" i="8"/>
  <c r="G9" i="3"/>
  <c r="G7" i="3"/>
  <c r="G6" i="3"/>
  <c r="G8" i="3"/>
  <c r="G10" i="3"/>
  <c r="G5" i="3"/>
  <c r="E23" i="11" l="1"/>
  <c r="F23" i="11" s="1"/>
  <c r="G9" i="12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E5" i="11" l="1"/>
  <c r="E17" i="11"/>
  <c r="F17" i="11" s="1"/>
  <c r="E7" i="11" l="1"/>
  <c r="F7" i="11" s="1"/>
  <c r="E11" i="11"/>
  <c r="F11" i="11" s="1"/>
  <c r="E12" i="11"/>
  <c r="F12" i="11" s="1"/>
  <c r="E16" i="11"/>
  <c r="F16" i="11" s="1"/>
  <c r="E20" i="11"/>
  <c r="F20" i="11" s="1"/>
  <c r="E25" i="11"/>
  <c r="F25" i="11" s="1"/>
  <c r="F5" i="11"/>
  <c r="E15" i="11"/>
  <c r="F15" i="11" s="1"/>
  <c r="E22" i="11"/>
  <c r="F22" i="11" s="1"/>
  <c r="E24" i="11"/>
  <c r="F24" i="11" s="1"/>
  <c r="E21" i="11"/>
  <c r="F21" i="11" s="1"/>
  <c r="E19" i="11"/>
  <c r="F19" i="11" s="1"/>
  <c r="E18" i="11"/>
  <c r="F18" i="11" s="1"/>
  <c r="E14" i="11"/>
  <c r="F14" i="11" s="1"/>
  <c r="E13" i="11"/>
  <c r="F13" i="11" s="1"/>
  <c r="E10" i="11"/>
  <c r="F10" i="11" s="1"/>
  <c r="E9" i="11"/>
  <c r="F9" i="11" s="1"/>
  <c r="E8" i="11"/>
  <c r="F8" i="11" s="1"/>
  <c r="E6" i="11"/>
  <c r="F6" i="11" s="1"/>
  <c r="E5" i="8" l="1"/>
  <c r="F5" i="8" s="1"/>
  <c r="E6" i="8"/>
  <c r="F6" i="8" s="1"/>
  <c r="E7" i="8"/>
  <c r="F7" i="8" s="1"/>
  <c r="E8" i="8"/>
  <c r="F8" i="8" s="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E10" i="3" l="1"/>
  <c r="F10" i="3" s="1"/>
  <c r="E7" i="3" l="1"/>
  <c r="F7" i="3" s="1"/>
  <c r="E8" i="3"/>
  <c r="F8" i="3" s="1"/>
  <c r="E6" i="3"/>
  <c r="F6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<sst xmlns="http://schemas.openxmlformats.org/spreadsheetml/2006/main" count="329" uniqueCount="290">
  <si>
    <t>Country</t>
  </si>
  <si>
    <t>Change %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</si>
  <si>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</si>
  <si>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</si>
  <si>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</si>
  <si>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</si>
  <si>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</si>
  <si>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</si>
  <si>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</si>
  <si>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</si>
  <si>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</si>
  <si>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</si>
  <si>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</si>
  <si>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</si>
  <si>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</si>
  <si>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</si>
  <si>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</si>
  <si>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</si>
  <si>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</si>
  <si>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</si>
  <si>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</si>
  <si>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</si>
  <si>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</si>
  <si>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</si>
  <si>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</si>
  <si>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</si>
  <si>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Macedonia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</si>
  <si>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</si>
  <si>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</si>
  <si>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</si>
  <si>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</si>
  <si>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</si>
  <si>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</si>
  <si>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</si>
  <si>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</si>
  <si>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</si>
  <si>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</si>
  <si>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</si>
  <si>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</si>
  <si>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</si>
  <si>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</si>
  <si>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</si>
  <si>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</si>
  <si>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</si>
  <si>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Turkey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</si>
  <si>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</si>
  <si>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</si>
  <si>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</si>
  <si>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</si>
  <si>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</si>
  <si>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</si>
  <si>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</si>
  <si>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</si>
  <si>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</si>
  <si>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</si>
  <si>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</si>
  <si>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</si>
  <si>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</si>
  <si>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</si>
  <si>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</si>
  <si>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</si>
  <si>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</si>
  <si>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</si>
  <si>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</si>
  <si>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</si>
  <si>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</si>
  <si>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</si>
  <si>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</si>
  <si>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</si>
  <si>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</si>
  <si>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</si>
  <si>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</si>
  <si>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</si>
  <si>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</si>
  <si>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</si>
  <si>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</si>
  <si>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</si>
  <si>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</si>
  <si>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</si>
  <si>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</si>
  <si>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</si>
  <si>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</si>
  <si>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</si>
  <si>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</si>
  <si>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</si>
  <si>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</si>
  <si>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</si>
  <si>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</si>
  <si>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</si>
  <si>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</si>
  <si>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</si>
  <si>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</si>
  <si>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</si>
  <si>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</si>
  <si>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</si>
  <si>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</si>
  <si>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</si>
  <si>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</si>
  <si>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</si>
  <si>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</si>
  <si>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</si>
  <si>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</si>
  <si>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</si>
  <si>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</si>
  <si>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</si>
  <si>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</si>
  <si>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</si>
  <si>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</si>
  <si>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</si>
  <si>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</si>
  <si>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</si>
  <si>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</si>
  <si>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</si>
  <si>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</si>
  <si>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</si>
  <si>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</si>
  <si>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</si>
  <si>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</si>
  <si>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</si>
  <si>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</si>
  <si>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</si>
  <si>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</si>
  <si>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</si>
  <si>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</si>
  <si>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</si>
  <si>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</si>
  <si>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</si>
  <si>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</si>
  <si>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</si>
  <si>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</si>
  <si>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</si>
  <si>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</si>
  <si>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</si>
  <si>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</si>
  <si>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</si>
  <si>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</si>
  <si>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</si>
  <si>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</si>
  <si>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UN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</si>
  <si>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</si>
  <si>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</si>
  <si>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</si>
  <si>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</si>
  <si>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</si>
  <si>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</si>
  <si>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</si>
  <si>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</si>
  <si>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</si>
  <si>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</si>
  <si>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</si>
  <si>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</si>
  <si>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</si>
  <si>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</si>
  <si>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</si>
  <si>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</si>
  <si>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</si>
  <si>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</si>
  <si>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</si>
  <si>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</si>
  <si>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</si>
  <si>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</si>
  <si>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</si>
  <si>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</si>
  <si>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</si>
  <si>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</si>
  <si>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</si>
  <si>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</si>
  <si>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</si>
  <si>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</si>
  <si>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</si>
  <si>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</si>
  <si>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</si>
  <si>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</si>
  <si>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</si>
  <si>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</si>
  <si>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</si>
  <si>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</si>
  <si>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</si>
  <si>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</si>
  <si>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</si>
  <si>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</si>
  <si>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</si>
  <si>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</si>
  <si>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</si>
  <si>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</si>
  <si>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</si>
  <si>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</si>
  <si>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</si>
  <si>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</si>
  <si>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</si>
  <si>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</si>
  <si>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</si>
  <si>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</si>
  <si>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</si>
  <si>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</si>
  <si>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</si>
  <si>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</si>
  <si>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</si>
  <si>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</si>
  <si>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</si>
  <si>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</si>
  <si>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</si>
  <si>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</si>
  <si>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</si>
  <si>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 xml:space="preserve">Change 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</si>
  <si>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</si>
  <si>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</si>
  <si>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</si>
  <si>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</si>
  <si>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</si>
  <si>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</si>
  <si>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</si>
  <si>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</si>
  <si>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</si>
  <si>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</si>
  <si>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</si>
  <si>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</si>
  <si>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</si>
  <si>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</si>
  <si>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</si>
  <si>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</si>
  <si>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Change</t>
  </si>
  <si>
    <t>change</t>
  </si>
  <si>
    <t>change %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</si>
  <si>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</si>
  <si>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</si>
  <si>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</si>
  <si>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</si>
  <si>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</si>
  <si>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</si>
  <si>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</si>
  <si>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</si>
  <si>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</si>
  <si>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</si>
  <si>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Kazbegi</t>
  </si>
  <si>
    <t>Ninotsminda</t>
  </si>
  <si>
    <t>Sadakhlo</t>
  </si>
  <si>
    <t>Samtatskaro</t>
  </si>
  <si>
    <t>Sarpi</t>
  </si>
  <si>
    <t>Tsiteli Khidi</t>
  </si>
  <si>
    <t>Tsodna</t>
  </si>
  <si>
    <t>Vakhtangisi</t>
  </si>
  <si>
    <t>Vale</t>
  </si>
  <si>
    <t>Railway Gardabani</t>
  </si>
  <si>
    <t>Railway Sadakhlo</t>
  </si>
  <si>
    <t>Port Batumi</t>
  </si>
  <si>
    <t>Port Kulevi</t>
  </si>
  <si>
    <t>Port Poti</t>
  </si>
  <si>
    <t>Border</t>
  </si>
  <si>
    <t>Kyrgyzstan</t>
  </si>
  <si>
    <t>Kartsakhi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</si>
  <si>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</si>
  <si>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</si>
  <si>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</si>
  <si>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</si>
  <si>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</si>
  <si>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</si>
  <si>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</si>
  <si>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</si>
  <si>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</si>
  <si>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</si>
  <si>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</si>
  <si>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</si>
  <si>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</si>
  <si>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</si>
  <si>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</si>
  <si>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</si>
  <si>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Railway  Kartsakhi</t>
  </si>
  <si>
    <t>Georgia (Nonresident)</t>
  </si>
  <si>
    <t>% Change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</si>
  <si>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</si>
  <si>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</si>
  <si>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</si>
  <si>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</si>
  <si>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</si>
  <si>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</si>
  <si>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</si>
  <si>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</si>
  <si>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</si>
  <si>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</si>
  <si>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</si>
  <si>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</si>
  <si>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</si>
  <si>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</si>
  <si>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</si>
  <si>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</si>
  <si>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</si>
  <si>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</si>
  <si>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Others</t>
  </si>
  <si>
    <t>U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</si>
</sst>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3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4" borderId="15" applyNumberForma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2" fillId="7" borderId="0" applyNumberFormat="0" applyBorder="0" applyAlignment="0" applyProtection="0"/>
  </cellStyleXfs>
  <cellXfs count="13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Fill="1" applyBorder="1" applyAlignment="1">
      <alignment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3" fontId="11" fillId="0" borderId="8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2" applyNumberFormat="1" applyFont="1" applyBorder="1" applyAlignment="1">
      <alignment horizontal="center" vertical="center"/>
    </xf>
    <xf numFmtId="3" fontId="12" fillId="0" borderId="1" xfId="4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horizontal="center" vertical="center"/>
    </xf>
    <xf numFmtId="3" fontId="12" fillId="0" borderId="4" xfId="4" applyNumberFormat="1" applyFont="1" applyBorder="1" applyAlignment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17" xfId="3" applyNumberFormat="1" applyFont="1" applyBorder="1" applyAlignment="1">
      <alignment horizontal="center" vertical="center"/>
    </xf>
    <xf numFmtId="164" fontId="12" fillId="0" borderId="18" xfId="3" applyNumberFormat="1" applyFont="1" applyBorder="1" applyAlignment="1">
      <alignment horizontal="center" vertical="center"/>
    </xf>
    <xf numFmtId="164" fontId="9" fillId="0" borderId="1" xfId="3" applyNumberFormat="1" applyFont="1" applyFill="1" applyBorder="1" applyAlignment="1">
      <alignment horizontal="center" vertical="center"/>
    </xf>
    <xf numFmtId="164" fontId="9" fillId="0" borderId="4" xfId="3" applyNumberFormat="1" applyFont="1" applyFill="1" applyBorder="1" applyAlignment="1">
      <alignment horizontal="center" vertical="center"/>
    </xf>
    <xf numFmtId="164" fontId="9" fillId="2" borderId="9" xfId="3" applyNumberFormat="1" applyFont="1" applyFill="1" applyBorder="1" applyAlignment="1">
      <alignment horizontal="center" vertical="center"/>
    </xf>
    <xf numFmtId="164" fontId="9" fillId="2" borderId="19" xfId="3" applyNumberFormat="1" applyFont="1" applyFill="1" applyBorder="1" applyAlignment="1">
      <alignment horizontal="center" vertical="center"/>
    </xf>
    <xf numFmtId="164" fontId="8" fillId="0" borderId="22" xfId="3" applyNumberFormat="1" applyFont="1" applyFill="1" applyBorder="1" applyAlignment="1">
      <alignment horizontal="center" vertical="center"/>
    </xf>
    <xf numFmtId="164" fontId="8" fillId="0" borderId="23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2" fillId="0" borderId="0" xfId="2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12" fillId="0" borderId="0" xfId="3" applyNumberFormat="1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21" fillId="8" borderId="27" xfId="7" applyNumberFormat="1" applyFont="1" applyFill="1" applyBorder="1" applyAlignment="1">
      <alignment horizontal="center" vertical="center" wrapText="1"/>
    </xf>
    <xf numFmtId="3" fontId="20" fillId="9" borderId="28" xfId="6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 wrapText="1"/>
    </xf>
    <xf numFmtId="3" fontId="20" fillId="10" borderId="28" xfId="6" applyNumberFormat="1" applyFont="1" applyFill="1" applyBorder="1" applyAlignment="1">
      <alignment horizontal="center" vertical="center"/>
    </xf>
    <xf numFmtId="3" fontId="23" fillId="11" borderId="28" xfId="6" applyNumberFormat="1" applyFont="1" applyFill="1" applyBorder="1" applyAlignment="1">
      <alignment horizontal="center" vertical="center"/>
    </xf>
    <xf numFmtId="3" fontId="14" fillId="2" borderId="28" xfId="0" applyNumberFormat="1" applyFont="1" applyFill="1" applyBorder="1" applyAlignment="1">
      <alignment horizontal="center" vertical="center"/>
    </xf>
    <xf numFmtId="3" fontId="23" fillId="0" borderId="28" xfId="6" applyNumberFormat="1" applyFont="1" applyFill="1" applyBorder="1" applyAlignment="1">
      <alignment horizontal="center" vertical="center"/>
    </xf>
    <xf numFmtId="3" fontId="24" fillId="10" borderId="28" xfId="0" applyNumberFormat="1" applyFont="1" applyFill="1" applyBorder="1" applyAlignment="1">
      <alignment horizontal="center" vertical="center"/>
    </xf>
    <xf numFmtId="3" fontId="24" fillId="10" borderId="28" xfId="6" applyNumberFormat="1" applyFont="1" applyFill="1" applyBorder="1" applyAlignment="1">
      <alignment horizontal="center" vertical="center"/>
    </xf>
    <xf numFmtId="3" fontId="25" fillId="11" borderId="28" xfId="9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/>
    </xf>
    <xf numFmtId="3" fontId="25" fillId="11" borderId="28" xfId="0" applyNumberFormat="1" applyFont="1" applyFill="1" applyBorder="1" applyAlignment="1">
      <alignment horizontal="center" vertical="center"/>
    </xf>
    <xf numFmtId="0" fontId="17" fillId="8" borderId="5" xfId="7" applyNumberFormat="1" applyFill="1" applyBorder="1" applyAlignment="1">
      <alignment horizontal="center" vertical="center" wrapText="1"/>
    </xf>
    <xf numFmtId="0" fontId="21" fillId="8" borderId="6" xfId="7" applyNumberFormat="1" applyFont="1" applyFill="1" applyBorder="1" applyAlignment="1">
      <alignment horizontal="center" vertical="center" wrapText="1"/>
    </xf>
    <xf numFmtId="3" fontId="21" fillId="8" borderId="20" xfId="7" applyNumberFormat="1" applyFont="1" applyFill="1" applyBorder="1" applyAlignment="1">
      <alignment horizontal="center" vertical="center" wrapText="1"/>
    </xf>
    <xf numFmtId="0" fontId="21" fillId="8" borderId="7" xfId="7" applyNumberFormat="1" applyFont="1" applyFill="1" applyBorder="1" applyAlignment="1">
      <alignment horizontal="center" vertical="center" wrapText="1"/>
    </xf>
    <xf numFmtId="0" fontId="21" fillId="8" borderId="5" xfId="7" applyNumberFormat="1" applyFont="1" applyFill="1" applyBorder="1" applyAlignment="1">
      <alignment horizontal="center" vertical="center" wrapText="1"/>
    </xf>
    <xf numFmtId="0" fontId="20" fillId="9" borderId="16" xfId="6" applyNumberFormat="1" applyFont="1" applyFill="1" applyBorder="1" applyAlignment="1">
      <alignment horizontal="center" vertical="center"/>
    </xf>
    <xf numFmtId="3" fontId="20" fillId="9" borderId="15" xfId="6" applyNumberFormat="1" applyFont="1" applyFill="1" applyBorder="1" applyAlignment="1">
      <alignment horizontal="center" vertical="center"/>
    </xf>
    <xf numFmtId="164" fontId="20" fillId="9" borderId="21" xfId="6" applyNumberFormat="1" applyFont="1" applyFill="1" applyBorder="1" applyAlignment="1">
      <alignment horizontal="center" vertical="center"/>
    </xf>
    <xf numFmtId="9" fontId="20" fillId="9" borderId="24" xfId="6" applyNumberFormat="1" applyFont="1" applyFill="1" applyBorder="1" applyAlignment="1">
      <alignment horizontal="center" vertical="center"/>
    </xf>
    <xf numFmtId="0" fontId="21" fillId="8" borderId="29" xfId="7" applyNumberFormat="1" applyFont="1" applyFill="1" applyBorder="1" applyAlignment="1">
      <alignment horizontal="center" vertical="center" wrapText="1"/>
    </xf>
    <xf numFmtId="3" fontId="26" fillId="0" borderId="2" xfId="2" applyNumberFormat="1" applyFont="1" applyBorder="1" applyAlignment="1">
      <alignment horizontal="left" vertical="center" wrapText="1"/>
    </xf>
    <xf numFmtId="3" fontId="26" fillId="0" borderId="1" xfId="2" applyNumberFormat="1" applyFont="1" applyBorder="1" applyAlignment="1">
      <alignment horizontal="center" vertical="center"/>
    </xf>
    <xf numFmtId="164" fontId="26" fillId="0" borderId="1" xfId="3" applyNumberFormat="1" applyFont="1" applyBorder="1" applyAlignment="1">
      <alignment horizontal="center" vertical="center"/>
    </xf>
    <xf numFmtId="164" fontId="26" fillId="0" borderId="17" xfId="3" applyNumberFormat="1" applyFont="1" applyBorder="1" applyAlignment="1">
      <alignment horizontal="center" vertical="center"/>
    </xf>
    <xf numFmtId="3" fontId="26" fillId="0" borderId="3" xfId="2" applyNumberFormat="1" applyFont="1" applyBorder="1" applyAlignment="1">
      <alignment horizontal="left" vertical="center"/>
    </xf>
    <xf numFmtId="3" fontId="26" fillId="0" borderId="4" xfId="2" applyNumberFormat="1" applyFont="1" applyBorder="1" applyAlignment="1">
      <alignment horizontal="center" vertical="center"/>
    </xf>
    <xf numFmtId="164" fontId="26" fillId="0" borderId="4" xfId="3" applyNumberFormat="1" applyFont="1" applyBorder="1" applyAlignment="1">
      <alignment horizontal="center" vertical="center"/>
    </xf>
    <xf numFmtId="164" fontId="26" fillId="0" borderId="18" xfId="3" applyNumberFormat="1" applyFont="1" applyBorder="1" applyAlignment="1">
      <alignment horizontal="center" vertical="center"/>
    </xf>
    <xf numFmtId="164" fontId="26" fillId="0" borderId="0" xfId="3" applyNumberFormat="1" applyFont="1" applyBorder="1" applyAlignment="1">
      <alignment horizontal="center" vertical="center"/>
    </xf>
    <xf numFmtId="164" fontId="12" fillId="0" borderId="25" xfId="4" applyNumberFormat="1" applyFont="1" applyBorder="1" applyAlignment="1">
      <alignment horizontal="center" vertical="center"/>
    </xf>
    <xf numFmtId="164" fontId="12" fillId="2" borderId="25" xfId="4" applyNumberFormat="1" applyFont="1" applyFill="1" applyBorder="1" applyAlignment="1">
      <alignment horizontal="center" vertical="center"/>
    </xf>
    <xf numFmtId="164" fontId="12" fillId="0" borderId="26" xfId="4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3" fontId="14" fillId="2" borderId="30" xfId="0" applyNumberFormat="1" applyFont="1" applyFill="1" applyBorder="1" applyAlignment="1">
      <alignment horizontal="center" vertical="center"/>
    </xf>
    <xf numFmtId="3" fontId="23" fillId="0" borderId="30" xfId="6" applyNumberFormat="1" applyFont="1" applyFill="1" applyBorder="1" applyAlignment="1">
      <alignment horizontal="center" vertical="center"/>
    </xf>
    <xf numFmtId="0" fontId="17" fillId="10" borderId="16" xfId="8" applyNumberFormat="1" applyFill="1" applyBorder="1" applyAlignment="1">
      <alignment horizontal="center" vertical="center"/>
    </xf>
    <xf numFmtId="0" fontId="27" fillId="11" borderId="2" xfId="9" applyNumberFormat="1" applyFont="1" applyFill="1" applyBorder="1" applyAlignment="1">
      <alignment horizontal="center" vertical="center"/>
    </xf>
    <xf numFmtId="3" fontId="27" fillId="11" borderId="28" xfId="9" applyNumberFormat="1" applyFont="1" applyFill="1" applyBorder="1" applyAlignment="1">
      <alignment horizontal="center" vertical="center"/>
    </xf>
    <xf numFmtId="3" fontId="27" fillId="11" borderId="28" xfId="6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" fillId="11" borderId="28" xfId="9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4" fontId="20" fillId="9" borderId="31" xfId="3" applyNumberFormat="1" applyFont="1" applyFill="1" applyBorder="1" applyAlignment="1">
      <alignment horizontal="center" vertical="center"/>
    </xf>
    <xf numFmtId="164" fontId="20" fillId="10" borderId="31" xfId="3" applyNumberFormat="1" applyFont="1" applyFill="1" applyBorder="1" applyAlignment="1">
      <alignment horizontal="center" vertical="center"/>
    </xf>
    <xf numFmtId="164" fontId="27" fillId="11" borderId="31" xfId="3" applyNumberFormat="1" applyFont="1" applyFill="1" applyBorder="1" applyAlignment="1">
      <alignment horizontal="center" vertical="center"/>
    </xf>
    <xf numFmtId="164" fontId="23" fillId="0" borderId="31" xfId="3" applyNumberFormat="1" applyFont="1" applyFill="1" applyBorder="1" applyAlignment="1">
      <alignment horizontal="center" vertical="center"/>
    </xf>
    <xf numFmtId="164" fontId="23" fillId="11" borderId="31" xfId="3" applyNumberFormat="1" applyFont="1" applyFill="1" applyBorder="1" applyAlignment="1">
      <alignment horizontal="center" vertical="center"/>
    </xf>
    <xf numFmtId="164" fontId="24" fillId="10" borderId="31" xfId="3" applyNumberFormat="1" applyFont="1" applyFill="1" applyBorder="1" applyAlignment="1">
      <alignment horizontal="center" vertical="center"/>
    </xf>
    <xf numFmtId="164" fontId="23" fillId="0" borderId="33" xfId="3" applyNumberFormat="1" applyFont="1" applyFill="1" applyBorder="1" applyAlignment="1">
      <alignment horizontal="center" vertical="center"/>
    </xf>
    <xf numFmtId="3" fontId="21" fillId="8" borderId="28" xfId="7" applyNumberFormat="1" applyFont="1" applyFill="1" applyBorder="1" applyAlignment="1">
      <alignment horizontal="center" vertical="center" wrapText="1"/>
    </xf>
    <xf numFmtId="3" fontId="21" fillId="12" borderId="28" xfId="7" applyNumberFormat="1" applyFont="1" applyFill="1" applyBorder="1" applyAlignment="1">
      <alignment horizontal="center" vertical="center" wrapText="1"/>
    </xf>
    <xf numFmtId="164" fontId="8" fillId="0" borderId="25" xfId="3" applyNumberFormat="1" applyFont="1" applyFill="1" applyBorder="1" applyAlignment="1">
      <alignment horizontal="center" vertical="center"/>
    </xf>
    <xf numFmtId="164" fontId="8" fillId="0" borderId="26" xfId="3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21" fillId="8" borderId="34" xfId="7" applyNumberFormat="1" applyFont="1" applyFill="1" applyBorder="1" applyAlignment="1">
      <alignment horizontal="center" vertical="center" wrapText="1"/>
    </xf>
    <xf numFmtId="0" fontId="21" fillId="8" borderId="35" xfId="7" applyNumberFormat="1" applyFont="1" applyFill="1" applyBorder="1" applyAlignment="1">
      <alignment horizontal="center" vertical="center" wrapText="1"/>
    </xf>
    <xf numFmtId="0" fontId="21" fillId="8" borderId="36" xfId="7" applyNumberFormat="1" applyFont="1" applyFill="1" applyBorder="1" applyAlignment="1">
      <alignment horizontal="center" vertical="center" wrapText="1"/>
    </xf>
    <xf numFmtId="3" fontId="21" fillId="12" borderId="36" xfId="7" applyNumberFormat="1" applyFont="1" applyFill="1" applyBorder="1" applyAlignment="1">
      <alignment horizontal="center" vertical="center" wrapText="1"/>
    </xf>
    <xf numFmtId="3" fontId="20" fillId="9" borderId="36" xfId="6" applyNumberFormat="1" applyFont="1" applyFill="1" applyBorder="1" applyAlignment="1">
      <alignment horizontal="center" vertical="center"/>
    </xf>
    <xf numFmtId="3" fontId="20" fillId="9" borderId="36" xfId="6" applyNumberFormat="1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top" wrapText="1"/>
    </xf>
    <xf numFmtId="3" fontId="12" fillId="0" borderId="28" xfId="2" applyNumberFormat="1" applyFont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/>
    </xf>
    <xf numFmtId="0" fontId="29" fillId="0" borderId="28" xfId="0" applyFont="1" applyBorder="1" applyAlignment="1">
      <alignment horizontal="justify" vertical="center"/>
    </xf>
    <xf numFmtId="0" fontId="29" fillId="0" borderId="28" xfId="0" applyFont="1" applyBorder="1" applyAlignment="1">
      <alignment vertical="center" wrapText="1"/>
    </xf>
    <xf numFmtId="3" fontId="12" fillId="0" borderId="3" xfId="2" applyNumberFormat="1" applyFont="1" applyBorder="1" applyAlignment="1">
      <alignment horizontal="center" vertical="center"/>
    </xf>
    <xf numFmtId="3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21" fillId="8" borderId="28" xfId="3" applyNumberFormat="1" applyFont="1" applyFill="1" applyBorder="1" applyAlignment="1">
      <alignment horizontal="center" vertical="center" wrapText="1"/>
    </xf>
    <xf numFmtId="164" fontId="21" fillId="12" borderId="28" xfId="3" applyNumberFormat="1" applyFont="1" applyFill="1" applyBorder="1" applyAlignment="1">
      <alignment horizontal="center" vertical="center" wrapText="1"/>
    </xf>
    <xf numFmtId="164" fontId="20" fillId="9" borderId="28" xfId="3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95250</xdr:rowOff>
    </xdr:from>
    <xdr:to>
      <xdr:col>2</xdr:col>
      <xdr:colOff>771525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005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619125</xdr:colOff>
      <xdr:row>4</xdr:row>
      <xdr:rowOff>85725</xdr:rowOff>
    </xdr:from>
    <xdr:to>
      <xdr:col>3</xdr:col>
      <xdr:colOff>809625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674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390525</xdr:colOff>
      <xdr:row>4</xdr:row>
      <xdr:rowOff>95250</xdr:rowOff>
    </xdr:from>
    <xdr:to>
      <xdr:col>5</xdr:col>
      <xdr:colOff>581025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991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15.5703125" style="6" customWidth="1"/>
    <col min="2" max="2" width="50.28515625" style="6" customWidth="1"/>
    <col min="3" max="3" width="19.7109375" style="6" customWidth="1"/>
    <col min="4" max="4" width="19.42578125" style="6" customWidth="1"/>
    <col min="5" max="5" width="16.28515625" style="6" customWidth="1"/>
    <col min="6" max="6" width="14.28515625" style="6" customWidth="1"/>
    <col min="7" max="16384" width="9.140625" style="6"/>
  </cols>
  <sheetData>
    <row r="1" spans="2:6" s="40" customFormat="1" ht="35.25" customHeight="1" x14ac:dyDescent="0.2">
      <c r="B1" s="111" t="s">
        <v>0</v>
      </c>
      <c r="C1" s="69">
        <v>2017</v>
      </c>
      <c r="D1" s="69">
        <v>2018</v>
      </c>
      <c r="E1" s="69" t="s">
        <v>221</v>
      </c>
      <c r="F1" s="112" t="s">
        <v>269</v>
      </c>
    </row>
    <row r="2" spans="2:6" s="40" customFormat="1" ht="31.5" customHeight="1" x14ac:dyDescent="0.2">
      <c r="B2" s="113" t="s">
        <v>273</v>
      </c>
      <c r="C2" s="106">
        <v>7902509</v>
      </c>
      <c r="D2" s="106">
        <v>8679544</v>
      </c>
      <c r="E2" s="106">
        <f>D2-C2</f>
        <v>777035</v>
      </c>
      <c r="F2" s="127">
        <f>D2/C2-1</f>
        <v>9.8327632401304488E-2</v>
      </c>
    </row>
    <row r="3" spans="2:6" s="40" customFormat="1" ht="19.5" customHeight="1" x14ac:dyDescent="0.2">
      <c r="B3" s="114" t="s">
        <v>266</v>
      </c>
      <c r="C3" s="107">
        <v>1419679</v>
      </c>
      <c r="D3" s="107">
        <v>1476194</v>
      </c>
      <c r="E3" s="107">
        <f>D3-C3</f>
        <v>56515</v>
      </c>
      <c r="F3" s="128">
        <f>D3/C3-1</f>
        <v>3.9808294691969115E-2</v>
      </c>
    </row>
    <row r="4" spans="2:6" s="40" customFormat="1" ht="30.75" customHeight="1" x14ac:dyDescent="0.2">
      <c r="B4" s="115" t="s">
        <v>274</v>
      </c>
      <c r="C4" s="49">
        <v>6482830</v>
      </c>
      <c r="D4" s="49">
        <v>7203350</v>
      </c>
      <c r="E4" s="49">
        <f>D4-C4</f>
        <v>720520</v>
      </c>
      <c r="F4" s="129">
        <f>D4/C4-1</f>
        <v>0.11114281879981425</v>
      </c>
    </row>
    <row r="5" spans="2:6" s="40" customFormat="1" ht="30.75" customHeight="1" x14ac:dyDescent="0.2">
      <c r="B5" s="116" t="s">
        <v>270</v>
      </c>
      <c r="C5" s="49"/>
      <c r="D5" s="49"/>
      <c r="E5" s="49"/>
      <c r="F5" s="99"/>
    </row>
    <row r="6" spans="2:6" ht="15" customHeight="1" x14ac:dyDescent="0.2">
      <c r="B6" s="92" t="s">
        <v>4</v>
      </c>
      <c r="C6" s="50">
        <v>5440839</v>
      </c>
      <c r="D6" s="50">
        <v>6087598</v>
      </c>
      <c r="E6" s="51">
        <v>646759</v>
      </c>
      <c r="F6" s="100">
        <v>0.11887118880010972</v>
      </c>
    </row>
    <row r="7" spans="2:6" x14ac:dyDescent="0.2">
      <c r="B7" s="93" t="s">
        <v>219</v>
      </c>
      <c r="C7" s="94">
        <v>4136093</v>
      </c>
      <c r="D7" s="94">
        <v>4586233</v>
      </c>
      <c r="E7" s="95">
        <v>450140</v>
      </c>
      <c r="F7" s="101">
        <v>0.10883217567883507</v>
      </c>
    </row>
    <row r="8" spans="2:6" s="14" customFormat="1" x14ac:dyDescent="0.2">
      <c r="B8" s="82" t="s">
        <v>145</v>
      </c>
      <c r="C8" s="53">
        <v>1287168</v>
      </c>
      <c r="D8" s="53">
        <v>1268886</v>
      </c>
      <c r="E8" s="54">
        <v>-18282</v>
      </c>
      <c r="F8" s="102">
        <v>-1.4203274164677815E-2</v>
      </c>
    </row>
    <row r="9" spans="2:6" s="14" customFormat="1" x14ac:dyDescent="0.2">
      <c r="B9" s="82" t="s">
        <v>140</v>
      </c>
      <c r="C9" s="53">
        <v>1301556</v>
      </c>
      <c r="D9" s="53">
        <v>1424610</v>
      </c>
      <c r="E9" s="54">
        <v>123054</v>
      </c>
      <c r="F9" s="102">
        <v>9.454376146704413E-2</v>
      </c>
    </row>
    <row r="10" spans="2:6" s="14" customFormat="1" x14ac:dyDescent="0.2">
      <c r="B10" s="82" t="s">
        <v>141</v>
      </c>
      <c r="C10" s="53">
        <v>42149</v>
      </c>
      <c r="D10" s="53">
        <v>60241</v>
      </c>
      <c r="E10" s="54">
        <v>18092</v>
      </c>
      <c r="F10" s="102">
        <v>0.42923912785593954</v>
      </c>
    </row>
    <row r="11" spans="2:6" ht="15" customHeight="1" x14ac:dyDescent="0.2">
      <c r="B11" s="83" t="s">
        <v>3</v>
      </c>
      <c r="C11" s="53">
        <v>11022</v>
      </c>
      <c r="D11" s="53">
        <v>10211</v>
      </c>
      <c r="E11" s="54">
        <v>-811</v>
      </c>
      <c r="F11" s="102">
        <v>-7.3580112502268147E-2</v>
      </c>
    </row>
    <row r="12" spans="2:6" ht="15" customHeight="1" x14ac:dyDescent="0.2">
      <c r="B12" s="83" t="s">
        <v>12</v>
      </c>
      <c r="C12" s="53">
        <v>9435</v>
      </c>
      <c r="D12" s="53">
        <v>13575</v>
      </c>
      <c r="E12" s="54">
        <v>4140</v>
      </c>
      <c r="F12" s="102">
        <v>0.43879173290938001</v>
      </c>
    </row>
    <row r="13" spans="2:6" ht="15" customHeight="1" x14ac:dyDescent="0.2">
      <c r="B13" s="83" t="s">
        <v>5</v>
      </c>
      <c r="C13" s="53">
        <v>5572</v>
      </c>
      <c r="D13" s="53">
        <v>10036</v>
      </c>
      <c r="E13" s="54">
        <v>4464</v>
      </c>
      <c r="F13" s="102">
        <v>0.80114860014357503</v>
      </c>
    </row>
    <row r="14" spans="2:6" ht="15" customHeight="1" x14ac:dyDescent="0.2">
      <c r="B14" s="83" t="s">
        <v>11</v>
      </c>
      <c r="C14" s="53">
        <v>5731</v>
      </c>
      <c r="D14" s="53">
        <v>6539</v>
      </c>
      <c r="E14" s="54">
        <v>808</v>
      </c>
      <c r="F14" s="102">
        <v>0.14098761123713133</v>
      </c>
    </row>
    <row r="15" spans="2:6" s="14" customFormat="1" ht="15" customHeight="1" x14ac:dyDescent="0.2">
      <c r="B15" s="82" t="s">
        <v>149</v>
      </c>
      <c r="C15" s="53">
        <v>47241</v>
      </c>
      <c r="D15" s="53">
        <v>58955</v>
      </c>
      <c r="E15" s="54">
        <v>11714</v>
      </c>
      <c r="F15" s="102">
        <v>0.24796257488198803</v>
      </c>
    </row>
    <row r="16" spans="2:6" s="14" customFormat="1" ht="15" customHeight="1" x14ac:dyDescent="0.2">
      <c r="B16" s="82" t="s">
        <v>249</v>
      </c>
      <c r="C16" s="53">
        <v>4585</v>
      </c>
      <c r="D16" s="53">
        <v>6684</v>
      </c>
      <c r="E16" s="54">
        <v>2099</v>
      </c>
      <c r="F16" s="102">
        <v>0.45779716466739373</v>
      </c>
    </row>
    <row r="17" spans="2:6" ht="15" customHeight="1" x14ac:dyDescent="0.2">
      <c r="B17" s="83" t="s">
        <v>6</v>
      </c>
      <c r="C17" s="53">
        <v>11805</v>
      </c>
      <c r="D17" s="53">
        <v>17653</v>
      </c>
      <c r="E17" s="54">
        <v>5848</v>
      </c>
      <c r="F17" s="102">
        <v>0.49538331215586617</v>
      </c>
    </row>
    <row r="18" spans="2:6" ht="15" customHeight="1" x14ac:dyDescent="0.2">
      <c r="B18" s="83" t="s">
        <v>7</v>
      </c>
      <c r="C18" s="53">
        <v>14565</v>
      </c>
      <c r="D18" s="53">
        <v>18693</v>
      </c>
      <c r="E18" s="54">
        <v>4128</v>
      </c>
      <c r="F18" s="102">
        <v>0.2834191555097838</v>
      </c>
    </row>
    <row r="19" spans="2:6" s="14" customFormat="1" ht="15" customHeight="1" x14ac:dyDescent="0.2">
      <c r="B19" s="82" t="s">
        <v>143</v>
      </c>
      <c r="C19" s="53">
        <v>8164</v>
      </c>
      <c r="D19" s="53">
        <v>7548</v>
      </c>
      <c r="E19" s="54">
        <v>-616</v>
      </c>
      <c r="F19" s="102">
        <v>-7.5453209211171046E-2</v>
      </c>
    </row>
    <row r="20" spans="2:6" ht="15" customHeight="1" x14ac:dyDescent="0.2">
      <c r="B20" s="83" t="s">
        <v>8</v>
      </c>
      <c r="C20" s="53">
        <v>48913</v>
      </c>
      <c r="D20" s="53">
        <v>66903</v>
      </c>
      <c r="E20" s="54">
        <v>17990</v>
      </c>
      <c r="F20" s="102">
        <v>0.36779588248522899</v>
      </c>
    </row>
    <row r="21" spans="2:6" ht="15" customHeight="1" x14ac:dyDescent="0.2">
      <c r="B21" s="83" t="s">
        <v>9</v>
      </c>
      <c r="C21" s="53">
        <v>4466</v>
      </c>
      <c r="D21" s="53">
        <v>7079</v>
      </c>
      <c r="E21" s="54">
        <v>2613</v>
      </c>
      <c r="F21" s="102">
        <v>0.58508732646663675</v>
      </c>
    </row>
    <row r="22" spans="2:6" s="14" customFormat="1" ht="15" customHeight="1" x14ac:dyDescent="0.2">
      <c r="B22" s="82" t="s">
        <v>144</v>
      </c>
      <c r="C22" s="53">
        <v>1135057</v>
      </c>
      <c r="D22" s="53">
        <v>1404757</v>
      </c>
      <c r="E22" s="54">
        <v>269700</v>
      </c>
      <c r="F22" s="102">
        <v>0.23760921257698953</v>
      </c>
    </row>
    <row r="23" spans="2:6" ht="15" customHeight="1" x14ac:dyDescent="0.2">
      <c r="B23" s="83" t="s">
        <v>10</v>
      </c>
      <c r="C23" s="53">
        <v>3721</v>
      </c>
      <c r="D23" s="53">
        <v>6039</v>
      </c>
      <c r="E23" s="54">
        <v>2318</v>
      </c>
      <c r="F23" s="102">
        <v>0.62295081967213117</v>
      </c>
    </row>
    <row r="24" spans="2:6" s="14" customFormat="1" ht="15" customHeight="1" x14ac:dyDescent="0.2">
      <c r="B24" s="82" t="s">
        <v>146</v>
      </c>
      <c r="C24" s="53">
        <v>2271</v>
      </c>
      <c r="D24" s="53">
        <v>2238</v>
      </c>
      <c r="E24" s="54">
        <v>-33</v>
      </c>
      <c r="F24" s="102">
        <v>-1.4531043593130732E-2</v>
      </c>
    </row>
    <row r="25" spans="2:6" s="14" customFormat="1" ht="15" customHeight="1" x14ac:dyDescent="0.2">
      <c r="B25" s="84" t="s">
        <v>142</v>
      </c>
      <c r="C25" s="53">
        <v>9770</v>
      </c>
      <c r="D25" s="53">
        <v>10216</v>
      </c>
      <c r="E25" s="54">
        <v>446</v>
      </c>
      <c r="F25" s="102">
        <v>4.5649948822927389E-2</v>
      </c>
    </row>
    <row r="26" spans="2:6" s="14" customFormat="1" ht="15" customHeight="1" x14ac:dyDescent="0.2">
      <c r="B26" s="84" t="s">
        <v>148</v>
      </c>
      <c r="C26" s="53">
        <v>169862</v>
      </c>
      <c r="D26" s="53">
        <v>177058</v>
      </c>
      <c r="E26" s="54">
        <v>7196</v>
      </c>
      <c r="F26" s="102">
        <v>4.2363801203329832E-2</v>
      </c>
    </row>
    <row r="27" spans="2:6" s="14" customFormat="1" ht="15" customHeight="1" x14ac:dyDescent="0.2">
      <c r="B27" s="84" t="s">
        <v>147</v>
      </c>
      <c r="C27" s="53">
        <v>13040</v>
      </c>
      <c r="D27" s="53">
        <v>8312</v>
      </c>
      <c r="E27" s="54">
        <v>-4728</v>
      </c>
      <c r="F27" s="102">
        <v>-0.36257668711656443</v>
      </c>
    </row>
    <row r="28" spans="2:6" ht="15" customHeight="1" x14ac:dyDescent="0.2">
      <c r="B28" s="96" t="s">
        <v>13</v>
      </c>
      <c r="C28" s="97">
        <v>42400</v>
      </c>
      <c r="D28" s="97">
        <v>54780</v>
      </c>
      <c r="E28" s="52">
        <v>12380</v>
      </c>
      <c r="F28" s="103">
        <v>0.29198113207547172</v>
      </c>
    </row>
    <row r="29" spans="2:6" ht="15" customHeight="1" x14ac:dyDescent="0.2">
      <c r="B29" s="82" t="s">
        <v>14</v>
      </c>
      <c r="C29" s="53">
        <v>3282</v>
      </c>
      <c r="D29" s="53">
        <v>4541</v>
      </c>
      <c r="E29" s="54">
        <v>1259</v>
      </c>
      <c r="F29" s="102">
        <v>0.38360755636806831</v>
      </c>
    </row>
    <row r="30" spans="2:6" ht="15" customHeight="1" x14ac:dyDescent="0.2">
      <c r="B30" s="83" t="s">
        <v>18</v>
      </c>
      <c r="C30" s="53">
        <v>3344</v>
      </c>
      <c r="D30" s="53">
        <v>4333</v>
      </c>
      <c r="E30" s="54">
        <v>989</v>
      </c>
      <c r="F30" s="102">
        <v>0.29575358851674638</v>
      </c>
    </row>
    <row r="31" spans="2:6" ht="15" customHeight="1" x14ac:dyDescent="0.2">
      <c r="B31" s="83" t="s">
        <v>16</v>
      </c>
      <c r="C31" s="53">
        <v>361</v>
      </c>
      <c r="D31" s="53">
        <v>328</v>
      </c>
      <c r="E31" s="54">
        <v>-33</v>
      </c>
      <c r="F31" s="102">
        <v>-9.1412742382271484E-2</v>
      </c>
    </row>
    <row r="32" spans="2:6" ht="15" customHeight="1" x14ac:dyDescent="0.2">
      <c r="B32" s="83" t="s">
        <v>15</v>
      </c>
      <c r="C32" s="53">
        <v>3287</v>
      </c>
      <c r="D32" s="53">
        <v>2873</v>
      </c>
      <c r="E32" s="54">
        <v>-414</v>
      </c>
      <c r="F32" s="102">
        <v>-0.1259507149376331</v>
      </c>
    </row>
    <row r="33" spans="2:6" ht="15" customHeight="1" x14ac:dyDescent="0.2">
      <c r="B33" s="83" t="s">
        <v>17</v>
      </c>
      <c r="C33" s="53">
        <v>3700</v>
      </c>
      <c r="D33" s="53">
        <v>5219</v>
      </c>
      <c r="E33" s="54">
        <v>1519</v>
      </c>
      <c r="F33" s="102">
        <v>0.41054054054054046</v>
      </c>
    </row>
    <row r="34" spans="2:6" ht="15" customHeight="1" x14ac:dyDescent="0.2">
      <c r="B34" s="83" t="s">
        <v>19</v>
      </c>
      <c r="C34" s="53">
        <v>6034</v>
      </c>
      <c r="D34" s="53">
        <v>8080</v>
      </c>
      <c r="E34" s="54">
        <v>2046</v>
      </c>
      <c r="F34" s="102">
        <v>0.33907855485581706</v>
      </c>
    </row>
    <row r="35" spans="2:6" ht="15" customHeight="1" x14ac:dyDescent="0.2">
      <c r="B35" s="82" t="s">
        <v>199</v>
      </c>
      <c r="C35" s="53">
        <v>22392</v>
      </c>
      <c r="D35" s="53">
        <v>29406</v>
      </c>
      <c r="E35" s="54">
        <v>7014</v>
      </c>
      <c r="F35" s="102">
        <v>0.31323687031082526</v>
      </c>
    </row>
    <row r="36" spans="2:6" ht="15" customHeight="1" x14ac:dyDescent="0.2">
      <c r="B36" s="96" t="s">
        <v>20</v>
      </c>
      <c r="C36" s="97">
        <v>49808</v>
      </c>
      <c r="D36" s="97">
        <v>60589</v>
      </c>
      <c r="E36" s="52">
        <v>10781</v>
      </c>
      <c r="F36" s="103">
        <v>0.21645117250240919</v>
      </c>
    </row>
    <row r="37" spans="2:6" ht="15" customHeight="1" x14ac:dyDescent="0.2">
      <c r="B37" s="83" t="s">
        <v>21</v>
      </c>
      <c r="C37" s="53">
        <v>415</v>
      </c>
      <c r="D37" s="53">
        <v>580</v>
      </c>
      <c r="E37" s="54">
        <v>165</v>
      </c>
      <c r="F37" s="102">
        <v>0.39759036144578319</v>
      </c>
    </row>
    <row r="38" spans="2:6" ht="15" customHeight="1" x14ac:dyDescent="0.2">
      <c r="B38" s="83" t="s">
        <v>22</v>
      </c>
      <c r="C38" s="53">
        <v>4</v>
      </c>
      <c r="D38" s="53">
        <v>41</v>
      </c>
      <c r="E38" s="54">
        <v>37</v>
      </c>
      <c r="F38" s="102">
        <v>9.25</v>
      </c>
    </row>
    <row r="39" spans="2:6" x14ac:dyDescent="0.2">
      <c r="B39" s="83" t="s">
        <v>214</v>
      </c>
      <c r="C39" s="53">
        <v>796</v>
      </c>
      <c r="D39" s="53">
        <v>776</v>
      </c>
      <c r="E39" s="54">
        <v>-20</v>
      </c>
      <c r="F39" s="102">
        <v>-2.5125628140703515E-2</v>
      </c>
    </row>
    <row r="40" spans="2:6" ht="15" customHeight="1" x14ac:dyDescent="0.2">
      <c r="B40" s="82" t="s">
        <v>34</v>
      </c>
      <c r="C40" s="53">
        <v>1411</v>
      </c>
      <c r="D40" s="53">
        <v>1672</v>
      </c>
      <c r="E40" s="54">
        <v>261</v>
      </c>
      <c r="F40" s="102">
        <v>0.18497519489723602</v>
      </c>
    </row>
    <row r="41" spans="2:6" ht="15" customHeight="1" x14ac:dyDescent="0.2">
      <c r="B41" s="82" t="s">
        <v>30</v>
      </c>
      <c r="C41" s="53">
        <v>18276</v>
      </c>
      <c r="D41" s="53">
        <v>19722</v>
      </c>
      <c r="E41" s="54">
        <v>1446</v>
      </c>
      <c r="F41" s="102">
        <v>7.9120157583716377E-2</v>
      </c>
    </row>
    <row r="42" spans="2:6" ht="15" customHeight="1" x14ac:dyDescent="0.2">
      <c r="B42" s="82" t="s">
        <v>24</v>
      </c>
      <c r="C42" s="53">
        <v>1</v>
      </c>
      <c r="D42" s="53">
        <v>14</v>
      </c>
      <c r="E42" s="54">
        <v>13</v>
      </c>
      <c r="F42" s="102">
        <v>13</v>
      </c>
    </row>
    <row r="43" spans="2:6" ht="15" customHeight="1" x14ac:dyDescent="0.2">
      <c r="B43" s="82" t="s">
        <v>25</v>
      </c>
      <c r="C43" s="53">
        <v>13425</v>
      </c>
      <c r="D43" s="53">
        <v>17435</v>
      </c>
      <c r="E43" s="54">
        <v>4010</v>
      </c>
      <c r="F43" s="102">
        <v>0.29869646182495346</v>
      </c>
    </row>
    <row r="44" spans="2:6" ht="15" customHeight="1" x14ac:dyDescent="0.2">
      <c r="B44" s="82" t="s">
        <v>26</v>
      </c>
      <c r="C44" s="53">
        <v>377</v>
      </c>
      <c r="D44" s="53">
        <v>452</v>
      </c>
      <c r="E44" s="54">
        <v>75</v>
      </c>
      <c r="F44" s="102">
        <v>0.19893899204244025</v>
      </c>
    </row>
    <row r="45" spans="2:6" x14ac:dyDescent="0.2">
      <c r="B45" s="82" t="s">
        <v>27</v>
      </c>
      <c r="C45" s="53">
        <v>228</v>
      </c>
      <c r="D45" s="53">
        <v>241</v>
      </c>
      <c r="E45" s="54">
        <v>13</v>
      </c>
      <c r="F45" s="102">
        <v>5.7017543859649189E-2</v>
      </c>
    </row>
    <row r="46" spans="2:6" x14ac:dyDescent="0.2">
      <c r="B46" s="82" t="s">
        <v>28</v>
      </c>
      <c r="C46" s="53">
        <v>200</v>
      </c>
      <c r="D46" s="53">
        <v>275</v>
      </c>
      <c r="E46" s="54">
        <v>75</v>
      </c>
      <c r="F46" s="102">
        <v>0.375</v>
      </c>
    </row>
    <row r="47" spans="2:6" x14ac:dyDescent="0.2">
      <c r="B47" s="82" t="s">
        <v>29</v>
      </c>
      <c r="C47" s="53">
        <v>2412</v>
      </c>
      <c r="D47" s="53">
        <v>3139</v>
      </c>
      <c r="E47" s="54">
        <v>727</v>
      </c>
      <c r="F47" s="102">
        <v>0.30140961857379778</v>
      </c>
    </row>
    <row r="48" spans="2:6" x14ac:dyDescent="0.2">
      <c r="B48" s="82" t="s">
        <v>31</v>
      </c>
      <c r="C48" s="53">
        <v>52</v>
      </c>
      <c r="D48" s="53">
        <v>31</v>
      </c>
      <c r="E48" s="54">
        <v>-21</v>
      </c>
      <c r="F48" s="102">
        <v>-0.40384615384615385</v>
      </c>
    </row>
    <row r="49" spans="1:6" ht="15" customHeight="1" x14ac:dyDescent="0.2">
      <c r="B49" s="82" t="s">
        <v>32</v>
      </c>
      <c r="C49" s="53">
        <v>2599</v>
      </c>
      <c r="D49" s="53">
        <v>2613</v>
      </c>
      <c r="E49" s="54">
        <v>14</v>
      </c>
      <c r="F49" s="102">
        <v>5.3866871873797795E-3</v>
      </c>
    </row>
    <row r="50" spans="1:6" ht="15" customHeight="1" x14ac:dyDescent="0.2">
      <c r="B50" s="82" t="s">
        <v>33</v>
      </c>
      <c r="C50" s="53">
        <v>2071</v>
      </c>
      <c r="D50" s="53">
        <v>2602</v>
      </c>
      <c r="E50" s="54">
        <v>531</v>
      </c>
      <c r="F50" s="102">
        <v>0.25639787542250114</v>
      </c>
    </row>
    <row r="51" spans="1:6" ht="15" customHeight="1" x14ac:dyDescent="0.2">
      <c r="B51" s="82" t="s">
        <v>23</v>
      </c>
      <c r="C51" s="53">
        <v>7541</v>
      </c>
      <c r="D51" s="53">
        <v>10996</v>
      </c>
      <c r="E51" s="54">
        <v>3455</v>
      </c>
      <c r="F51" s="102">
        <v>0.45816204747380973</v>
      </c>
    </row>
    <row r="52" spans="1:6" ht="15" customHeight="1" x14ac:dyDescent="0.2">
      <c r="B52" s="96" t="s">
        <v>35</v>
      </c>
      <c r="C52" s="97">
        <v>88840</v>
      </c>
      <c r="D52" s="97">
        <v>128641</v>
      </c>
      <c r="E52" s="52">
        <v>39801</v>
      </c>
      <c r="F52" s="103">
        <v>0.44800765420981548</v>
      </c>
    </row>
    <row r="53" spans="1:6" ht="15" customHeight="1" x14ac:dyDescent="0.2">
      <c r="A53" s="12"/>
      <c r="B53" s="83" t="s">
        <v>36</v>
      </c>
      <c r="C53" s="53">
        <v>6998</v>
      </c>
      <c r="D53" s="53">
        <v>9323</v>
      </c>
      <c r="E53" s="54">
        <v>2325</v>
      </c>
      <c r="F53" s="102">
        <v>0.33223778222349232</v>
      </c>
    </row>
    <row r="54" spans="1:6" ht="15" customHeight="1" x14ac:dyDescent="0.2">
      <c r="A54" s="12"/>
      <c r="B54" s="83" t="s">
        <v>37</v>
      </c>
      <c r="C54" s="53">
        <v>4972</v>
      </c>
      <c r="D54" s="53">
        <v>7442</v>
      </c>
      <c r="E54" s="54">
        <v>2470</v>
      </c>
      <c r="F54" s="102">
        <v>0.49678197908286403</v>
      </c>
    </row>
    <row r="55" spans="1:6" ht="15" customHeight="1" x14ac:dyDescent="0.2">
      <c r="A55" s="12"/>
      <c r="B55" s="82" t="s">
        <v>42</v>
      </c>
      <c r="C55" s="53">
        <v>16053</v>
      </c>
      <c r="D55" s="53">
        <v>21765</v>
      </c>
      <c r="E55" s="54">
        <v>5712</v>
      </c>
      <c r="F55" s="102">
        <v>0.35582134180527003</v>
      </c>
    </row>
    <row r="56" spans="1:6" x14ac:dyDescent="0.2">
      <c r="A56" s="12"/>
      <c r="B56" s="82" t="s">
        <v>38</v>
      </c>
      <c r="C56" s="53">
        <v>43090</v>
      </c>
      <c r="D56" s="53">
        <v>64486</v>
      </c>
      <c r="E56" s="54">
        <v>21396</v>
      </c>
      <c r="F56" s="102">
        <v>0.49654212114179619</v>
      </c>
    </row>
    <row r="57" spans="1:6" s="40" customFormat="1" x14ac:dyDescent="0.2">
      <c r="A57" s="12"/>
      <c r="B57" s="82" t="s">
        <v>255</v>
      </c>
      <c r="C57" s="53">
        <v>37</v>
      </c>
      <c r="D57" s="53">
        <v>64</v>
      </c>
      <c r="E57" s="54">
        <v>27</v>
      </c>
      <c r="F57" s="102">
        <v>0.72972972972972983</v>
      </c>
    </row>
    <row r="58" spans="1:6" x14ac:dyDescent="0.2">
      <c r="A58" s="12"/>
      <c r="B58" s="82" t="s">
        <v>39</v>
      </c>
      <c r="C58" s="53">
        <v>238</v>
      </c>
      <c r="D58" s="53">
        <v>315</v>
      </c>
      <c r="E58" s="54">
        <v>77</v>
      </c>
      <c r="F58" s="102">
        <v>0.32352941176470584</v>
      </c>
    </row>
    <row r="59" spans="1:6" s="30" customFormat="1" x14ac:dyDescent="0.2">
      <c r="A59" s="12"/>
      <c r="B59" s="82" t="s">
        <v>260</v>
      </c>
      <c r="C59" s="53">
        <v>8</v>
      </c>
      <c r="D59" s="53">
        <v>9</v>
      </c>
      <c r="E59" s="54">
        <v>1</v>
      </c>
      <c r="F59" s="102">
        <v>0.125</v>
      </c>
    </row>
    <row r="60" spans="1:6" s="40" customFormat="1" x14ac:dyDescent="0.2">
      <c r="A60" s="12"/>
      <c r="B60" s="82" t="s">
        <v>40</v>
      </c>
      <c r="C60" s="53">
        <v>11646</v>
      </c>
      <c r="D60" s="53">
        <v>18204</v>
      </c>
      <c r="E60" s="54">
        <v>6558</v>
      </c>
      <c r="F60" s="102">
        <v>0.5631117980422462</v>
      </c>
    </row>
    <row r="61" spans="1:6" x14ac:dyDescent="0.2">
      <c r="A61" s="12"/>
      <c r="B61" s="82" t="s">
        <v>41</v>
      </c>
      <c r="C61" s="53">
        <v>5798</v>
      </c>
      <c r="D61" s="53">
        <v>7033</v>
      </c>
      <c r="E61" s="54">
        <v>1235</v>
      </c>
      <c r="F61" s="102">
        <v>0.2130044843049328</v>
      </c>
    </row>
    <row r="62" spans="1:6" ht="15" customHeight="1" x14ac:dyDescent="0.2">
      <c r="B62" s="96" t="s">
        <v>43</v>
      </c>
      <c r="C62" s="97">
        <v>1123698</v>
      </c>
      <c r="D62" s="97">
        <v>1257355</v>
      </c>
      <c r="E62" s="52">
        <v>133657</v>
      </c>
      <c r="F62" s="103">
        <v>0.11894387993927191</v>
      </c>
    </row>
    <row r="63" spans="1:6" ht="15" customHeight="1" x14ac:dyDescent="0.2">
      <c r="B63" s="82" t="s">
        <v>46</v>
      </c>
      <c r="C63" s="53">
        <v>1382</v>
      </c>
      <c r="D63" s="53">
        <v>1878</v>
      </c>
      <c r="E63" s="54">
        <v>496</v>
      </c>
      <c r="F63" s="102">
        <v>0.35890014471780018</v>
      </c>
    </row>
    <row r="64" spans="1:6" ht="15" customHeight="1" x14ac:dyDescent="0.2">
      <c r="B64" s="82" t="s">
        <v>45</v>
      </c>
      <c r="C64" s="53">
        <v>115040</v>
      </c>
      <c r="D64" s="53">
        <v>156922</v>
      </c>
      <c r="E64" s="54">
        <v>41882</v>
      </c>
      <c r="F64" s="102">
        <v>0.36406467315716262</v>
      </c>
    </row>
    <row r="65" spans="1:6" ht="15" customHeight="1" x14ac:dyDescent="0.2">
      <c r="B65" s="82" t="s">
        <v>44</v>
      </c>
      <c r="C65" s="53">
        <v>1007276</v>
      </c>
      <c r="D65" s="53">
        <v>1098555</v>
      </c>
      <c r="E65" s="54">
        <v>91279</v>
      </c>
      <c r="F65" s="102">
        <v>9.0619651416295133E-2</v>
      </c>
    </row>
    <row r="66" spans="1:6" ht="15" customHeight="1" x14ac:dyDescent="0.2">
      <c r="B66" s="92" t="s">
        <v>153</v>
      </c>
      <c r="C66" s="55">
        <v>42485</v>
      </c>
      <c r="D66" s="55">
        <v>55188</v>
      </c>
      <c r="E66" s="56">
        <v>12703</v>
      </c>
      <c r="F66" s="104">
        <v>0.29899964693421199</v>
      </c>
    </row>
    <row r="67" spans="1:6" x14ac:dyDescent="0.2">
      <c r="B67" s="96" t="s">
        <v>47</v>
      </c>
      <c r="C67" s="57">
        <v>423</v>
      </c>
      <c r="D67" s="57">
        <v>709</v>
      </c>
      <c r="E67" s="52">
        <v>286</v>
      </c>
      <c r="F67" s="103">
        <v>0.67612293144208047</v>
      </c>
    </row>
    <row r="68" spans="1:6" x14ac:dyDescent="0.2">
      <c r="A68" s="12"/>
      <c r="B68" s="85" t="s">
        <v>196</v>
      </c>
      <c r="C68" s="53">
        <v>0</v>
      </c>
      <c r="D68" s="53">
        <v>0</v>
      </c>
      <c r="E68" s="54">
        <v>0</v>
      </c>
      <c r="F68" s="102"/>
    </row>
    <row r="69" spans="1:6" ht="15" customHeight="1" x14ac:dyDescent="0.2">
      <c r="A69" s="12"/>
      <c r="B69" s="86" t="s">
        <v>48</v>
      </c>
      <c r="C69" s="53">
        <v>19</v>
      </c>
      <c r="D69" s="53">
        <v>34</v>
      </c>
      <c r="E69" s="54">
        <v>15</v>
      </c>
      <c r="F69" s="102">
        <v>0.78947368421052633</v>
      </c>
    </row>
    <row r="70" spans="1:6" s="40" customFormat="1" ht="15" customHeight="1" x14ac:dyDescent="0.2">
      <c r="A70" s="12"/>
      <c r="B70" s="86" t="s">
        <v>256</v>
      </c>
      <c r="C70" s="53">
        <v>7</v>
      </c>
      <c r="D70" s="53">
        <v>24</v>
      </c>
      <c r="E70" s="54">
        <v>17</v>
      </c>
      <c r="F70" s="102">
        <v>2.4285714285714284</v>
      </c>
    </row>
    <row r="71" spans="1:6" x14ac:dyDescent="0.2">
      <c r="A71" s="12"/>
      <c r="B71" s="86" t="s">
        <v>155</v>
      </c>
      <c r="C71" s="53">
        <v>10</v>
      </c>
      <c r="D71" s="53">
        <v>17</v>
      </c>
      <c r="E71" s="54">
        <v>7</v>
      </c>
      <c r="F71" s="102">
        <v>0.7</v>
      </c>
    </row>
    <row r="72" spans="1:6" x14ac:dyDescent="0.2">
      <c r="A72" s="12"/>
      <c r="B72" s="86" t="s">
        <v>52</v>
      </c>
      <c r="C72" s="53">
        <v>5</v>
      </c>
      <c r="D72" s="53">
        <v>6</v>
      </c>
      <c r="E72" s="54">
        <v>1</v>
      </c>
      <c r="F72" s="102">
        <v>0.19999999999999996</v>
      </c>
    </row>
    <row r="73" spans="1:6" x14ac:dyDescent="0.2">
      <c r="A73" s="12"/>
      <c r="B73" s="86" t="s">
        <v>49</v>
      </c>
      <c r="C73" s="53">
        <v>52</v>
      </c>
      <c r="D73" s="53">
        <v>132</v>
      </c>
      <c r="E73" s="54">
        <v>80</v>
      </c>
      <c r="F73" s="102">
        <v>1.5384615384615383</v>
      </c>
    </row>
    <row r="74" spans="1:6" ht="15" customHeight="1" x14ac:dyDescent="0.2">
      <c r="A74" s="12"/>
      <c r="B74" s="86" t="s">
        <v>197</v>
      </c>
      <c r="C74" s="53">
        <v>80</v>
      </c>
      <c r="D74" s="53">
        <v>91</v>
      </c>
      <c r="E74" s="54">
        <v>11</v>
      </c>
      <c r="F74" s="102">
        <v>0.13749999999999996</v>
      </c>
    </row>
    <row r="75" spans="1:6" ht="15" customHeight="1" x14ac:dyDescent="0.2">
      <c r="A75" s="12"/>
      <c r="B75" s="85" t="s">
        <v>53</v>
      </c>
      <c r="C75" s="53">
        <v>44</v>
      </c>
      <c r="D75" s="53">
        <v>102</v>
      </c>
      <c r="E75" s="54">
        <v>58</v>
      </c>
      <c r="F75" s="102">
        <v>1.3181818181818183</v>
      </c>
    </row>
    <row r="76" spans="1:6" x14ac:dyDescent="0.2">
      <c r="A76" s="12"/>
      <c r="B76" s="86" t="s">
        <v>215</v>
      </c>
      <c r="C76" s="53">
        <v>108</v>
      </c>
      <c r="D76" s="53">
        <v>92</v>
      </c>
      <c r="E76" s="54">
        <v>-16</v>
      </c>
      <c r="F76" s="102">
        <v>-0.14814814814814814</v>
      </c>
    </row>
    <row r="77" spans="1:6" ht="15" customHeight="1" x14ac:dyDescent="0.2">
      <c r="A77" s="12"/>
      <c r="B77" s="86" t="s">
        <v>208</v>
      </c>
      <c r="C77" s="53">
        <v>11</v>
      </c>
      <c r="D77" s="53">
        <v>6</v>
      </c>
      <c r="E77" s="54">
        <v>-5</v>
      </c>
      <c r="F77" s="102">
        <v>-0.45454545454545459</v>
      </c>
    </row>
    <row r="78" spans="1:6" s="11" customFormat="1" ht="16.5" customHeight="1" x14ac:dyDescent="0.2">
      <c r="A78" s="12"/>
      <c r="B78" s="86" t="s">
        <v>51</v>
      </c>
      <c r="C78" s="53">
        <v>11</v>
      </c>
      <c r="D78" s="53">
        <v>13</v>
      </c>
      <c r="E78" s="54">
        <v>2</v>
      </c>
      <c r="F78" s="102">
        <v>0.18181818181818188</v>
      </c>
    </row>
    <row r="79" spans="1:6" ht="15" customHeight="1" x14ac:dyDescent="0.2">
      <c r="A79" s="12"/>
      <c r="B79" s="86" t="s">
        <v>156</v>
      </c>
      <c r="C79" s="53">
        <v>29</v>
      </c>
      <c r="D79" s="53">
        <v>109</v>
      </c>
      <c r="E79" s="54">
        <v>80</v>
      </c>
      <c r="F79" s="102">
        <v>2.7586206896551726</v>
      </c>
    </row>
    <row r="80" spans="1:6" ht="14.25" customHeight="1" x14ac:dyDescent="0.2">
      <c r="A80" s="12"/>
      <c r="B80" s="86" t="s">
        <v>157</v>
      </c>
      <c r="C80" s="53">
        <v>0</v>
      </c>
      <c r="D80" s="53">
        <v>0</v>
      </c>
      <c r="E80" s="54">
        <v>0</v>
      </c>
      <c r="F80" s="102"/>
    </row>
    <row r="81" spans="1:6" x14ac:dyDescent="0.2">
      <c r="A81" s="12"/>
      <c r="B81" s="86" t="s">
        <v>158</v>
      </c>
      <c r="C81" s="53">
        <v>0</v>
      </c>
      <c r="D81" s="53">
        <v>0</v>
      </c>
      <c r="E81" s="54">
        <v>0</v>
      </c>
      <c r="F81" s="102"/>
    </row>
    <row r="82" spans="1:6" x14ac:dyDescent="0.2">
      <c r="A82" s="12"/>
      <c r="B82" s="86" t="s">
        <v>209</v>
      </c>
      <c r="C82" s="53">
        <v>2</v>
      </c>
      <c r="D82" s="53">
        <v>7</v>
      </c>
      <c r="E82" s="54">
        <v>5</v>
      </c>
      <c r="F82" s="102">
        <v>2.5</v>
      </c>
    </row>
    <row r="83" spans="1:6" s="11" customFormat="1" x14ac:dyDescent="0.2">
      <c r="A83" s="12"/>
      <c r="B83" s="86" t="s">
        <v>217</v>
      </c>
      <c r="C83" s="53">
        <v>0</v>
      </c>
      <c r="D83" s="53">
        <v>4</v>
      </c>
      <c r="E83" s="54">
        <v>4</v>
      </c>
      <c r="F83" s="102"/>
    </row>
    <row r="84" spans="1:6" ht="15" customHeight="1" x14ac:dyDescent="0.2">
      <c r="A84" s="12"/>
      <c r="B84" s="86" t="s">
        <v>50</v>
      </c>
      <c r="C84" s="53">
        <v>28</v>
      </c>
      <c r="D84" s="53">
        <v>50</v>
      </c>
      <c r="E84" s="54">
        <v>22</v>
      </c>
      <c r="F84" s="102">
        <v>0.78571428571428581</v>
      </c>
    </row>
    <row r="85" spans="1:6" ht="15" customHeight="1" x14ac:dyDescent="0.2">
      <c r="A85" s="12"/>
      <c r="B85" s="86" t="s">
        <v>218</v>
      </c>
      <c r="C85" s="53">
        <v>10</v>
      </c>
      <c r="D85" s="53">
        <v>22</v>
      </c>
      <c r="E85" s="54">
        <v>12</v>
      </c>
      <c r="F85" s="102">
        <v>1.2000000000000002</v>
      </c>
    </row>
    <row r="86" spans="1:6" ht="15" customHeight="1" x14ac:dyDescent="0.2">
      <c r="A86" s="12"/>
      <c r="B86" s="86" t="s">
        <v>159</v>
      </c>
      <c r="C86" s="53">
        <v>7</v>
      </c>
      <c r="D86" s="53">
        <v>0</v>
      </c>
      <c r="E86" s="54">
        <v>-7</v>
      </c>
      <c r="F86" s="102">
        <v>-1</v>
      </c>
    </row>
    <row r="87" spans="1:6" ht="15" customHeight="1" x14ac:dyDescent="0.2">
      <c r="B87" s="96" t="s">
        <v>54</v>
      </c>
      <c r="C87" s="97">
        <v>246</v>
      </c>
      <c r="D87" s="97">
        <v>383</v>
      </c>
      <c r="E87" s="52">
        <v>137</v>
      </c>
      <c r="F87" s="103">
        <v>0.55691056910569103</v>
      </c>
    </row>
    <row r="88" spans="1:6" ht="15" customHeight="1" x14ac:dyDescent="0.2">
      <c r="B88" s="86" t="s">
        <v>160</v>
      </c>
      <c r="C88" s="53">
        <v>17</v>
      </c>
      <c r="D88" s="53">
        <v>8</v>
      </c>
      <c r="E88" s="54">
        <v>-9</v>
      </c>
      <c r="F88" s="102">
        <v>-0.52941176470588236</v>
      </c>
    </row>
    <row r="89" spans="1:6" ht="15" customHeight="1" x14ac:dyDescent="0.2">
      <c r="B89" s="86" t="s">
        <v>210</v>
      </c>
      <c r="C89" s="53">
        <v>104</v>
      </c>
      <c r="D89" s="53">
        <v>108</v>
      </c>
      <c r="E89" s="54">
        <v>4</v>
      </c>
      <c r="F89" s="102">
        <v>3.8461538461538547E-2</v>
      </c>
    </row>
    <row r="90" spans="1:6" x14ac:dyDescent="0.2">
      <c r="B90" s="86" t="s">
        <v>211</v>
      </c>
      <c r="C90" s="53">
        <v>37</v>
      </c>
      <c r="D90" s="53">
        <v>63</v>
      </c>
      <c r="E90" s="54">
        <v>26</v>
      </c>
      <c r="F90" s="102">
        <v>0.70270270270270263</v>
      </c>
    </row>
    <row r="91" spans="1:6" ht="15" customHeight="1" x14ac:dyDescent="0.2">
      <c r="B91" s="86" t="s">
        <v>55</v>
      </c>
      <c r="C91" s="53">
        <v>22</v>
      </c>
      <c r="D91" s="53">
        <v>48</v>
      </c>
      <c r="E91" s="54">
        <v>26</v>
      </c>
      <c r="F91" s="102">
        <v>1.1818181818181817</v>
      </c>
    </row>
    <row r="92" spans="1:6" x14ac:dyDescent="0.2">
      <c r="B92" s="86" t="s">
        <v>57</v>
      </c>
      <c r="C92" s="53">
        <v>23</v>
      </c>
      <c r="D92" s="53">
        <v>52</v>
      </c>
      <c r="E92" s="54">
        <v>29</v>
      </c>
      <c r="F92" s="102">
        <v>1.2608695652173911</v>
      </c>
    </row>
    <row r="93" spans="1:6" ht="15" customHeight="1" x14ac:dyDescent="0.2">
      <c r="B93" s="86" t="s">
        <v>161</v>
      </c>
      <c r="C93" s="53">
        <v>13</v>
      </c>
      <c r="D93" s="53">
        <v>19</v>
      </c>
      <c r="E93" s="54">
        <v>6</v>
      </c>
      <c r="F93" s="102">
        <v>0.46153846153846145</v>
      </c>
    </row>
    <row r="94" spans="1:6" ht="15" customHeight="1" x14ac:dyDescent="0.2">
      <c r="B94" s="86" t="s">
        <v>56</v>
      </c>
      <c r="C94" s="53">
        <v>30</v>
      </c>
      <c r="D94" s="53">
        <v>85</v>
      </c>
      <c r="E94" s="54">
        <v>55</v>
      </c>
      <c r="F94" s="102">
        <v>1.8333333333333335</v>
      </c>
    </row>
    <row r="95" spans="1:6" ht="15" customHeight="1" x14ac:dyDescent="0.2">
      <c r="A95" s="13"/>
      <c r="B95" s="96" t="s">
        <v>58</v>
      </c>
      <c r="C95" s="97">
        <v>38610</v>
      </c>
      <c r="D95" s="97">
        <v>49238</v>
      </c>
      <c r="E95" s="52">
        <v>10628</v>
      </c>
      <c r="F95" s="103">
        <v>0.27526547526547529</v>
      </c>
    </row>
    <row r="96" spans="1:6" ht="15" customHeight="1" x14ac:dyDescent="0.2">
      <c r="B96" s="82" t="s">
        <v>59</v>
      </c>
      <c r="C96" s="53">
        <v>4483</v>
      </c>
      <c r="D96" s="53">
        <v>6448</v>
      </c>
      <c r="E96" s="54">
        <v>1965</v>
      </c>
      <c r="F96" s="102">
        <v>0.43832255186259195</v>
      </c>
    </row>
    <row r="97" spans="2:6" ht="15" customHeight="1" x14ac:dyDescent="0.2">
      <c r="B97" s="82" t="s">
        <v>60</v>
      </c>
      <c r="C97" s="53">
        <v>558</v>
      </c>
      <c r="D97" s="53">
        <v>927</v>
      </c>
      <c r="E97" s="54">
        <v>369</v>
      </c>
      <c r="F97" s="102">
        <v>0.66129032258064524</v>
      </c>
    </row>
    <row r="98" spans="2:6" ht="15" customHeight="1" x14ac:dyDescent="0.2">
      <c r="B98" s="82" t="s">
        <v>151</v>
      </c>
      <c r="C98" s="53">
        <v>33569</v>
      </c>
      <c r="D98" s="53">
        <v>41863</v>
      </c>
      <c r="E98" s="54">
        <v>8294</v>
      </c>
      <c r="F98" s="102">
        <v>0.24707319252882121</v>
      </c>
    </row>
    <row r="99" spans="2:6" ht="15" customHeight="1" x14ac:dyDescent="0.2">
      <c r="B99" s="96" t="s">
        <v>61</v>
      </c>
      <c r="C99" s="97">
        <v>3206</v>
      </c>
      <c r="D99" s="97">
        <v>4858</v>
      </c>
      <c r="E99" s="52">
        <v>1652</v>
      </c>
      <c r="F99" s="103">
        <v>0.51528384279475992</v>
      </c>
    </row>
    <row r="100" spans="2:6" ht="15" customHeight="1" x14ac:dyDescent="0.2">
      <c r="B100" s="83" t="s">
        <v>62</v>
      </c>
      <c r="C100" s="53">
        <v>602</v>
      </c>
      <c r="D100" s="53">
        <v>852</v>
      </c>
      <c r="E100" s="54">
        <v>250</v>
      </c>
      <c r="F100" s="102">
        <v>0.41528239202657802</v>
      </c>
    </row>
    <row r="101" spans="2:6" ht="15" customHeight="1" x14ac:dyDescent="0.2">
      <c r="B101" s="83" t="s">
        <v>63</v>
      </c>
      <c r="C101" s="53">
        <v>48</v>
      </c>
      <c r="D101" s="53">
        <v>61</v>
      </c>
      <c r="E101" s="54">
        <v>13</v>
      </c>
      <c r="F101" s="102">
        <v>0.27083333333333326</v>
      </c>
    </row>
    <row r="102" spans="2:6" ht="15" customHeight="1" x14ac:dyDescent="0.2">
      <c r="B102" s="83" t="s">
        <v>64</v>
      </c>
      <c r="C102" s="53">
        <v>1406</v>
      </c>
      <c r="D102" s="53">
        <v>2334</v>
      </c>
      <c r="E102" s="54">
        <v>928</v>
      </c>
      <c r="F102" s="102">
        <v>0.6600284495021338</v>
      </c>
    </row>
    <row r="103" spans="2:6" ht="15" customHeight="1" x14ac:dyDescent="0.2">
      <c r="B103" s="83" t="s">
        <v>72</v>
      </c>
      <c r="C103" s="53">
        <v>221</v>
      </c>
      <c r="D103" s="53">
        <v>276</v>
      </c>
      <c r="E103" s="54">
        <v>55</v>
      </c>
      <c r="F103" s="102">
        <v>0.24886877828054299</v>
      </c>
    </row>
    <row r="104" spans="2:6" x14ac:dyDescent="0.2">
      <c r="B104" s="83" t="s">
        <v>67</v>
      </c>
      <c r="C104" s="53">
        <v>420</v>
      </c>
      <c r="D104" s="53">
        <v>667</v>
      </c>
      <c r="E104" s="54">
        <v>247</v>
      </c>
      <c r="F104" s="102">
        <v>0.588095238095238</v>
      </c>
    </row>
    <row r="105" spans="2:6" ht="15" customHeight="1" x14ac:dyDescent="0.2">
      <c r="B105" s="83" t="s">
        <v>65</v>
      </c>
      <c r="C105" s="53">
        <v>141</v>
      </c>
      <c r="D105" s="53">
        <v>181</v>
      </c>
      <c r="E105" s="54">
        <v>40</v>
      </c>
      <c r="F105" s="102">
        <v>0.28368794326241131</v>
      </c>
    </row>
    <row r="106" spans="2:6" ht="15" customHeight="1" x14ac:dyDescent="0.2">
      <c r="B106" s="86" t="s">
        <v>162</v>
      </c>
      <c r="C106" s="53">
        <v>4</v>
      </c>
      <c r="D106" s="53">
        <v>1</v>
      </c>
      <c r="E106" s="54">
        <v>-3</v>
      </c>
      <c r="F106" s="102">
        <v>-0.75</v>
      </c>
    </row>
    <row r="107" spans="2:6" ht="15" customHeight="1" x14ac:dyDescent="0.2">
      <c r="B107" s="83" t="s">
        <v>70</v>
      </c>
      <c r="C107" s="53">
        <v>2</v>
      </c>
      <c r="D107" s="53">
        <v>21</v>
      </c>
      <c r="E107" s="54">
        <v>19</v>
      </c>
      <c r="F107" s="102">
        <v>9.5</v>
      </c>
    </row>
    <row r="108" spans="2:6" ht="15" customHeight="1" x14ac:dyDescent="0.2">
      <c r="B108" s="83" t="s">
        <v>68</v>
      </c>
      <c r="C108" s="53">
        <v>14</v>
      </c>
      <c r="D108" s="53">
        <v>28</v>
      </c>
      <c r="E108" s="54">
        <v>14</v>
      </c>
      <c r="F108" s="102">
        <v>1</v>
      </c>
    </row>
    <row r="109" spans="2:6" ht="15" customHeight="1" x14ac:dyDescent="0.2">
      <c r="B109" s="83" t="s">
        <v>69</v>
      </c>
      <c r="C109" s="53">
        <v>109</v>
      </c>
      <c r="D109" s="53">
        <v>190</v>
      </c>
      <c r="E109" s="54">
        <v>81</v>
      </c>
      <c r="F109" s="102">
        <v>0.74311926605504586</v>
      </c>
    </row>
    <row r="110" spans="2:6" ht="16.5" customHeight="1" x14ac:dyDescent="0.2">
      <c r="B110" s="85" t="s">
        <v>200</v>
      </c>
      <c r="C110" s="53">
        <v>4</v>
      </c>
      <c r="D110" s="53">
        <v>24</v>
      </c>
      <c r="E110" s="54">
        <v>20</v>
      </c>
      <c r="F110" s="102">
        <v>5</v>
      </c>
    </row>
    <row r="111" spans="2:6" ht="18" customHeight="1" x14ac:dyDescent="0.2">
      <c r="B111" s="83" t="s">
        <v>71</v>
      </c>
      <c r="C111" s="53">
        <v>83</v>
      </c>
      <c r="D111" s="53">
        <v>115</v>
      </c>
      <c r="E111" s="54">
        <v>32</v>
      </c>
      <c r="F111" s="102">
        <v>0.3855421686746987</v>
      </c>
    </row>
    <row r="112" spans="2:6" ht="15" customHeight="1" x14ac:dyDescent="0.2">
      <c r="B112" s="83" t="s">
        <v>66</v>
      </c>
      <c r="C112" s="53">
        <v>152</v>
      </c>
      <c r="D112" s="53">
        <v>108</v>
      </c>
      <c r="E112" s="54">
        <v>-44</v>
      </c>
      <c r="F112" s="102">
        <v>-0.28947368421052633</v>
      </c>
    </row>
    <row r="113" spans="2:6" ht="26.25" customHeight="1" x14ac:dyDescent="0.2">
      <c r="B113" s="92" t="s">
        <v>73</v>
      </c>
      <c r="C113" s="55">
        <v>397148</v>
      </c>
      <c r="D113" s="55">
        <v>444631</v>
      </c>
      <c r="E113" s="56">
        <v>47483</v>
      </c>
      <c r="F113" s="104">
        <v>0.11955996253285939</v>
      </c>
    </row>
    <row r="114" spans="2:6" ht="21.75" customHeight="1" x14ac:dyDescent="0.2">
      <c r="B114" s="96" t="s">
        <v>193</v>
      </c>
      <c r="C114" s="97">
        <v>31344</v>
      </c>
      <c r="D114" s="97">
        <v>53805</v>
      </c>
      <c r="E114" s="52">
        <v>22461</v>
      </c>
      <c r="F114" s="103">
        <v>0.7165964777947933</v>
      </c>
    </row>
    <row r="115" spans="2:6" x14ac:dyDescent="0.2">
      <c r="B115" s="83" t="s">
        <v>87</v>
      </c>
      <c r="C115" s="53">
        <v>18179</v>
      </c>
      <c r="D115" s="53">
        <v>31855</v>
      </c>
      <c r="E115" s="54">
        <v>13676</v>
      </c>
      <c r="F115" s="102">
        <v>0.752296605973926</v>
      </c>
    </row>
    <row r="116" spans="2:6" ht="15" customHeight="1" x14ac:dyDescent="0.2">
      <c r="B116" s="87" t="s">
        <v>257</v>
      </c>
      <c r="C116" s="53">
        <v>199</v>
      </c>
      <c r="D116" s="53">
        <v>134</v>
      </c>
      <c r="E116" s="54">
        <v>-65</v>
      </c>
      <c r="F116" s="102">
        <v>-0.3266331658291457</v>
      </c>
    </row>
    <row r="117" spans="2:6" x14ac:dyDescent="0.2">
      <c r="B117" s="87" t="s">
        <v>78</v>
      </c>
      <c r="C117" s="53">
        <v>5969</v>
      </c>
      <c r="D117" s="53">
        <v>8236</v>
      </c>
      <c r="E117" s="54">
        <v>2267</v>
      </c>
      <c r="F117" s="102">
        <v>0.37979561065505107</v>
      </c>
    </row>
    <row r="118" spans="2:6" s="40" customFormat="1" x14ac:dyDescent="0.2">
      <c r="B118" s="87" t="s">
        <v>82</v>
      </c>
      <c r="C118" s="53">
        <v>149</v>
      </c>
      <c r="D118" s="53">
        <v>223</v>
      </c>
      <c r="E118" s="54">
        <v>74</v>
      </c>
      <c r="F118" s="102">
        <v>0.49664429530201337</v>
      </c>
    </row>
    <row r="119" spans="2:6" ht="15" customHeight="1" x14ac:dyDescent="0.2">
      <c r="B119" s="84" t="s">
        <v>253</v>
      </c>
      <c r="C119" s="53">
        <v>8</v>
      </c>
      <c r="D119" s="53">
        <v>23</v>
      </c>
      <c r="E119" s="54">
        <v>15</v>
      </c>
      <c r="F119" s="102">
        <v>1.875</v>
      </c>
    </row>
    <row r="120" spans="2:6" x14ac:dyDescent="0.2">
      <c r="B120" s="84" t="s">
        <v>163</v>
      </c>
      <c r="C120" s="53">
        <v>6257</v>
      </c>
      <c r="D120" s="53">
        <v>13278</v>
      </c>
      <c r="E120" s="54">
        <v>7021</v>
      </c>
      <c r="F120" s="102">
        <v>1.1221032443663099</v>
      </c>
    </row>
    <row r="121" spans="2:6" ht="15" customHeight="1" x14ac:dyDescent="0.2">
      <c r="B121" s="84" t="s">
        <v>164</v>
      </c>
      <c r="C121" s="53">
        <v>583</v>
      </c>
      <c r="D121" s="53">
        <v>56</v>
      </c>
      <c r="E121" s="54">
        <v>-527</v>
      </c>
      <c r="F121" s="102">
        <v>-0.90394511149228129</v>
      </c>
    </row>
    <row r="122" spans="2:6" ht="15" customHeight="1" x14ac:dyDescent="0.2">
      <c r="B122" s="96" t="s">
        <v>194</v>
      </c>
      <c r="C122" s="97">
        <v>5024</v>
      </c>
      <c r="D122" s="97">
        <v>7343</v>
      </c>
      <c r="E122" s="52">
        <v>2319</v>
      </c>
      <c r="F122" s="103">
        <v>0.46158439490445868</v>
      </c>
    </row>
    <row r="123" spans="2:6" x14ac:dyDescent="0.2">
      <c r="B123" s="84" t="s">
        <v>154</v>
      </c>
      <c r="C123" s="53">
        <v>36</v>
      </c>
      <c r="D123" s="53">
        <v>0</v>
      </c>
      <c r="E123" s="54">
        <v>-36</v>
      </c>
      <c r="F123" s="102">
        <v>-1</v>
      </c>
    </row>
    <row r="124" spans="2:6" ht="15" customHeight="1" x14ac:dyDescent="0.2">
      <c r="B124" s="84" t="s">
        <v>74</v>
      </c>
      <c r="C124" s="53">
        <v>3984</v>
      </c>
      <c r="D124" s="53">
        <v>6035</v>
      </c>
      <c r="E124" s="54">
        <v>2051</v>
      </c>
      <c r="F124" s="102">
        <v>0.51480923694779124</v>
      </c>
    </row>
    <row r="125" spans="2:6" ht="15" customHeight="1" x14ac:dyDescent="0.2">
      <c r="B125" s="84" t="s">
        <v>86</v>
      </c>
      <c r="C125" s="53">
        <v>17</v>
      </c>
      <c r="D125" s="53">
        <v>26</v>
      </c>
      <c r="E125" s="54">
        <v>9</v>
      </c>
      <c r="F125" s="102">
        <v>0.52941176470588225</v>
      </c>
    </row>
    <row r="126" spans="2:6" ht="15" customHeight="1" x14ac:dyDescent="0.2">
      <c r="B126" s="84" t="s">
        <v>165</v>
      </c>
      <c r="C126" s="53">
        <v>0</v>
      </c>
      <c r="D126" s="53">
        <v>0</v>
      </c>
      <c r="E126" s="54">
        <v>0</v>
      </c>
      <c r="F126" s="102"/>
    </row>
    <row r="127" spans="2:6" ht="15" customHeight="1" x14ac:dyDescent="0.2">
      <c r="B127" s="84" t="s">
        <v>166</v>
      </c>
      <c r="C127" s="53">
        <v>0</v>
      </c>
      <c r="D127" s="53">
        <v>0</v>
      </c>
      <c r="E127" s="54">
        <v>0</v>
      </c>
      <c r="F127" s="102"/>
    </row>
    <row r="128" spans="2:6" ht="15" customHeight="1" x14ac:dyDescent="0.2">
      <c r="B128" s="84" t="s">
        <v>212</v>
      </c>
      <c r="C128" s="53">
        <v>0</v>
      </c>
      <c r="D128" s="53">
        <v>7</v>
      </c>
      <c r="E128" s="54">
        <v>7</v>
      </c>
      <c r="F128" s="102"/>
    </row>
    <row r="129" spans="1:6" ht="15" customHeight="1" x14ac:dyDescent="0.2">
      <c r="B129" s="84" t="s">
        <v>76</v>
      </c>
      <c r="C129" s="53">
        <v>880</v>
      </c>
      <c r="D129" s="53">
        <v>1234</v>
      </c>
      <c r="E129" s="54">
        <v>354</v>
      </c>
      <c r="F129" s="102">
        <v>0.40227272727272734</v>
      </c>
    </row>
    <row r="130" spans="1:6" ht="15" customHeight="1" x14ac:dyDescent="0.2">
      <c r="B130" s="84" t="s">
        <v>213</v>
      </c>
      <c r="C130" s="53">
        <v>2</v>
      </c>
      <c r="D130" s="53">
        <v>3</v>
      </c>
      <c r="E130" s="54">
        <v>1</v>
      </c>
      <c r="F130" s="102">
        <v>0.5</v>
      </c>
    </row>
    <row r="131" spans="1:6" ht="15" customHeight="1" x14ac:dyDescent="0.2">
      <c r="B131" s="84" t="s">
        <v>167</v>
      </c>
      <c r="C131" s="53">
        <v>4</v>
      </c>
      <c r="D131" s="53">
        <v>1</v>
      </c>
      <c r="E131" s="54">
        <v>-3</v>
      </c>
      <c r="F131" s="102">
        <v>-0.75</v>
      </c>
    </row>
    <row r="132" spans="1:6" s="11" customFormat="1" ht="15" customHeight="1" x14ac:dyDescent="0.2">
      <c r="B132" s="84" t="s">
        <v>75</v>
      </c>
      <c r="C132" s="53">
        <v>17</v>
      </c>
      <c r="D132" s="53">
        <v>6</v>
      </c>
      <c r="E132" s="54">
        <v>-11</v>
      </c>
      <c r="F132" s="102">
        <v>-0.64705882352941169</v>
      </c>
    </row>
    <row r="133" spans="1:6" s="11" customFormat="1" ht="15" customHeight="1" x14ac:dyDescent="0.2">
      <c r="B133" s="84" t="s">
        <v>168</v>
      </c>
      <c r="C133" s="53">
        <v>16</v>
      </c>
      <c r="D133" s="53">
        <v>1</v>
      </c>
      <c r="E133" s="54">
        <v>-15</v>
      </c>
      <c r="F133" s="102">
        <v>-0.9375</v>
      </c>
    </row>
    <row r="134" spans="1:6" s="11" customFormat="1" ht="15" customHeight="1" x14ac:dyDescent="0.2">
      <c r="B134" s="84" t="s">
        <v>85</v>
      </c>
      <c r="C134" s="53">
        <v>16</v>
      </c>
      <c r="D134" s="53">
        <v>29</v>
      </c>
      <c r="E134" s="54">
        <v>13</v>
      </c>
      <c r="F134" s="102">
        <v>0.8125</v>
      </c>
    </row>
    <row r="135" spans="1:6" s="11" customFormat="1" ht="15" customHeight="1" x14ac:dyDescent="0.2">
      <c r="B135" s="84" t="s">
        <v>169</v>
      </c>
      <c r="C135" s="53">
        <v>50</v>
      </c>
      <c r="D135" s="53">
        <v>0</v>
      </c>
      <c r="E135" s="54">
        <v>-50</v>
      </c>
      <c r="F135" s="102">
        <v>-1</v>
      </c>
    </row>
    <row r="136" spans="1:6" s="11" customFormat="1" ht="15" customHeight="1" x14ac:dyDescent="0.2">
      <c r="B136" s="84" t="s">
        <v>170</v>
      </c>
      <c r="C136" s="53">
        <v>2</v>
      </c>
      <c r="D136" s="53">
        <v>1</v>
      </c>
      <c r="E136" s="54">
        <v>-1</v>
      </c>
      <c r="F136" s="102">
        <v>-0.5</v>
      </c>
    </row>
    <row r="137" spans="1:6" s="11" customFormat="1" ht="15" customHeight="1" x14ac:dyDescent="0.2">
      <c r="B137" s="84" t="s">
        <v>171</v>
      </c>
      <c r="C137" s="53">
        <v>0</v>
      </c>
      <c r="D137" s="53">
        <v>0</v>
      </c>
      <c r="E137" s="54">
        <v>0</v>
      </c>
      <c r="F137" s="102"/>
    </row>
    <row r="138" spans="1:6" ht="15" customHeight="1" x14ac:dyDescent="0.2">
      <c r="B138" s="96" t="s">
        <v>205</v>
      </c>
      <c r="C138" s="97">
        <v>336043</v>
      </c>
      <c r="D138" s="97">
        <v>353490</v>
      </c>
      <c r="E138" s="52">
        <v>17447</v>
      </c>
      <c r="F138" s="103">
        <v>5.1918950848552026E-2</v>
      </c>
    </row>
    <row r="139" spans="1:6" ht="15" customHeight="1" x14ac:dyDescent="0.2">
      <c r="A139" s="12"/>
      <c r="B139" s="83" t="s">
        <v>103</v>
      </c>
      <c r="C139" s="53">
        <v>437</v>
      </c>
      <c r="D139" s="53">
        <v>360</v>
      </c>
      <c r="E139" s="54">
        <v>-77</v>
      </c>
      <c r="F139" s="102">
        <v>-0.17620137299771166</v>
      </c>
    </row>
    <row r="140" spans="1:6" ht="15" customHeight="1" x14ac:dyDescent="0.2">
      <c r="A140" s="12"/>
      <c r="B140" s="83" t="s">
        <v>104</v>
      </c>
      <c r="C140" s="53">
        <v>1028</v>
      </c>
      <c r="D140" s="53">
        <v>506</v>
      </c>
      <c r="E140" s="54">
        <v>-522</v>
      </c>
      <c r="F140" s="102">
        <v>-0.50778210116731515</v>
      </c>
    </row>
    <row r="141" spans="1:6" s="11" customFormat="1" ht="15" customHeight="1" x14ac:dyDescent="0.2">
      <c r="A141" s="12"/>
      <c r="B141" s="83" t="s">
        <v>259</v>
      </c>
      <c r="C141" s="53">
        <v>18</v>
      </c>
      <c r="D141" s="53">
        <v>24</v>
      </c>
      <c r="E141" s="54">
        <v>6</v>
      </c>
      <c r="F141" s="102">
        <v>0.33333333333333326</v>
      </c>
    </row>
    <row r="142" spans="1:6" ht="15" customHeight="1" x14ac:dyDescent="0.2">
      <c r="A142" s="12"/>
      <c r="B142" s="83" t="s">
        <v>105</v>
      </c>
      <c r="C142" s="53">
        <v>42605</v>
      </c>
      <c r="D142" s="53">
        <v>50910</v>
      </c>
      <c r="E142" s="54">
        <v>8305</v>
      </c>
      <c r="F142" s="102">
        <v>0.19493017251496303</v>
      </c>
    </row>
    <row r="143" spans="1:6" s="40" customFormat="1" ht="15" customHeight="1" x14ac:dyDescent="0.2">
      <c r="A143" s="12"/>
      <c r="B143" s="83" t="s">
        <v>106</v>
      </c>
      <c r="C143" s="53">
        <v>282549</v>
      </c>
      <c r="D143" s="53">
        <v>291070</v>
      </c>
      <c r="E143" s="54">
        <v>8521</v>
      </c>
      <c r="F143" s="102">
        <v>3.0157600982484434E-2</v>
      </c>
    </row>
    <row r="144" spans="1:6" x14ac:dyDescent="0.2">
      <c r="A144" s="12"/>
      <c r="B144" s="83" t="s">
        <v>172</v>
      </c>
      <c r="C144" s="53">
        <v>26</v>
      </c>
      <c r="D144" s="53">
        <v>34</v>
      </c>
      <c r="E144" s="54">
        <v>8</v>
      </c>
      <c r="F144" s="102">
        <v>0.30769230769230771</v>
      </c>
    </row>
    <row r="145" spans="1:6" x14ac:dyDescent="0.2">
      <c r="A145" s="12"/>
      <c r="B145" s="86" t="s">
        <v>107</v>
      </c>
      <c r="C145" s="53">
        <v>508</v>
      </c>
      <c r="D145" s="53">
        <v>620</v>
      </c>
      <c r="E145" s="54">
        <v>112</v>
      </c>
      <c r="F145" s="102">
        <v>0.22047244094488194</v>
      </c>
    </row>
    <row r="146" spans="1:6" ht="15" customHeight="1" x14ac:dyDescent="0.2">
      <c r="A146" s="12"/>
      <c r="B146" s="83" t="s">
        <v>108</v>
      </c>
      <c r="C146" s="53">
        <v>7411</v>
      </c>
      <c r="D146" s="53">
        <v>8281</v>
      </c>
      <c r="E146" s="54">
        <v>870</v>
      </c>
      <c r="F146" s="102">
        <v>0.11739306436378349</v>
      </c>
    </row>
    <row r="147" spans="1:6" ht="15" customHeight="1" x14ac:dyDescent="0.2">
      <c r="A147" s="12"/>
      <c r="B147" s="83" t="s">
        <v>109</v>
      </c>
      <c r="C147" s="53">
        <v>1461</v>
      </c>
      <c r="D147" s="53">
        <v>1685</v>
      </c>
      <c r="E147" s="54">
        <v>224</v>
      </c>
      <c r="F147" s="102">
        <v>0.15331964407939758</v>
      </c>
    </row>
    <row r="148" spans="1:6" ht="15" customHeight="1" x14ac:dyDescent="0.2">
      <c r="A148" s="12"/>
      <c r="B148" s="96" t="s">
        <v>206</v>
      </c>
      <c r="C148" s="97">
        <v>24737</v>
      </c>
      <c r="D148" s="97">
        <v>29993</v>
      </c>
      <c r="E148" s="52">
        <v>5256</v>
      </c>
      <c r="F148" s="103">
        <v>0.21247523951974778</v>
      </c>
    </row>
    <row r="149" spans="1:6" ht="15" customHeight="1" x14ac:dyDescent="0.2">
      <c r="B149" s="86" t="s">
        <v>254</v>
      </c>
      <c r="C149" s="53">
        <v>3</v>
      </c>
      <c r="D149" s="53">
        <v>16</v>
      </c>
      <c r="E149" s="54">
        <v>13</v>
      </c>
      <c r="F149" s="102">
        <v>4.333333333333333</v>
      </c>
    </row>
    <row r="150" spans="1:6" x14ac:dyDescent="0.2">
      <c r="B150" s="86" t="s">
        <v>258</v>
      </c>
      <c r="C150" s="53">
        <v>24</v>
      </c>
      <c r="D150" s="53">
        <v>24</v>
      </c>
      <c r="E150" s="54">
        <v>0</v>
      </c>
      <c r="F150" s="102">
        <v>0</v>
      </c>
    </row>
    <row r="151" spans="1:6" ht="15" customHeight="1" x14ac:dyDescent="0.2">
      <c r="B151" s="86" t="s">
        <v>79</v>
      </c>
      <c r="C151" s="53">
        <v>1118</v>
      </c>
      <c r="D151" s="53">
        <v>1294</v>
      </c>
      <c r="E151" s="54">
        <v>176</v>
      </c>
      <c r="F151" s="102">
        <v>0.15742397137745967</v>
      </c>
    </row>
    <row r="152" spans="1:6" s="40" customFormat="1" ht="15" customHeight="1" x14ac:dyDescent="0.2">
      <c r="B152" s="86" t="s">
        <v>261</v>
      </c>
      <c r="C152" s="53">
        <v>9</v>
      </c>
      <c r="D152" s="53">
        <v>20</v>
      </c>
      <c r="E152" s="54">
        <v>11</v>
      </c>
      <c r="F152" s="102">
        <v>1.2222222222222223</v>
      </c>
    </row>
    <row r="153" spans="1:6" x14ac:dyDescent="0.2">
      <c r="B153" s="86" t="s">
        <v>80</v>
      </c>
      <c r="C153" s="53">
        <v>1209</v>
      </c>
      <c r="D153" s="53">
        <v>1452</v>
      </c>
      <c r="E153" s="54">
        <v>243</v>
      </c>
      <c r="F153" s="102">
        <v>0.20099255583126552</v>
      </c>
    </row>
    <row r="154" spans="1:6" x14ac:dyDescent="0.2">
      <c r="B154" s="86" t="s">
        <v>81</v>
      </c>
      <c r="C154" s="53">
        <v>295</v>
      </c>
      <c r="D154" s="53">
        <v>342</v>
      </c>
      <c r="E154" s="54">
        <v>47</v>
      </c>
      <c r="F154" s="102">
        <v>0.15932203389830502</v>
      </c>
    </row>
    <row r="155" spans="1:6" s="40" customFormat="1" x14ac:dyDescent="0.2">
      <c r="B155" s="86" t="s">
        <v>192</v>
      </c>
      <c r="C155" s="53">
        <v>19100</v>
      </c>
      <c r="D155" s="53">
        <v>21673</v>
      </c>
      <c r="E155" s="54">
        <v>2573</v>
      </c>
      <c r="F155" s="102">
        <v>0.13471204188481667</v>
      </c>
    </row>
    <row r="156" spans="1:6" s="40" customFormat="1" x14ac:dyDescent="0.2">
      <c r="B156" s="86" t="s">
        <v>83</v>
      </c>
      <c r="C156" s="53">
        <v>920</v>
      </c>
      <c r="D156" s="53">
        <v>1423</v>
      </c>
      <c r="E156" s="54">
        <v>503</v>
      </c>
      <c r="F156" s="102">
        <v>0.54673913043478262</v>
      </c>
    </row>
    <row r="157" spans="1:6" ht="15" customHeight="1" x14ac:dyDescent="0.2">
      <c r="B157" s="86" t="s">
        <v>84</v>
      </c>
      <c r="C157" s="53">
        <v>1788</v>
      </c>
      <c r="D157" s="53">
        <v>3194</v>
      </c>
      <c r="E157" s="54">
        <v>1406</v>
      </c>
      <c r="F157" s="102">
        <v>0.78635346756152136</v>
      </c>
    </row>
    <row r="158" spans="1:6" ht="15" customHeight="1" x14ac:dyDescent="0.2">
      <c r="B158" s="86" t="s">
        <v>77</v>
      </c>
      <c r="C158" s="53">
        <v>271</v>
      </c>
      <c r="D158" s="53">
        <v>555</v>
      </c>
      <c r="E158" s="54">
        <v>284</v>
      </c>
      <c r="F158" s="102">
        <v>1.0479704797047971</v>
      </c>
    </row>
    <row r="159" spans="1:6" ht="15" customHeight="1" x14ac:dyDescent="0.2">
      <c r="B159" s="92" t="s">
        <v>88</v>
      </c>
      <c r="C159" s="58">
        <v>131533</v>
      </c>
      <c r="D159" s="58">
        <v>125773</v>
      </c>
      <c r="E159" s="56">
        <v>-5760</v>
      </c>
      <c r="F159" s="104">
        <v>-4.3791291919138109E-2</v>
      </c>
    </row>
    <row r="160" spans="1:6" ht="15" customHeight="1" x14ac:dyDescent="0.2">
      <c r="B160" s="83" t="s">
        <v>90</v>
      </c>
      <c r="C160" s="53">
        <v>3601</v>
      </c>
      <c r="D160" s="53">
        <v>3511</v>
      </c>
      <c r="E160" s="54">
        <v>-90</v>
      </c>
      <c r="F160" s="102">
        <v>-2.4993057484032244E-2</v>
      </c>
    </row>
    <row r="161" spans="2:6" ht="15" customHeight="1" x14ac:dyDescent="0.2">
      <c r="B161" s="83" t="s">
        <v>91</v>
      </c>
      <c r="C161" s="53">
        <v>7781</v>
      </c>
      <c r="D161" s="53">
        <v>7828</v>
      </c>
      <c r="E161" s="54">
        <v>47</v>
      </c>
      <c r="F161" s="102">
        <v>6.0403547101914867E-3</v>
      </c>
    </row>
    <row r="162" spans="2:6" ht="15" customHeight="1" x14ac:dyDescent="0.2">
      <c r="B162" s="88" t="s">
        <v>92</v>
      </c>
      <c r="C162" s="53">
        <v>2722</v>
      </c>
      <c r="D162" s="53">
        <v>2086</v>
      </c>
      <c r="E162" s="54">
        <v>-636</v>
      </c>
      <c r="F162" s="102">
        <v>-0.23365172667156497</v>
      </c>
    </row>
    <row r="163" spans="2:6" ht="15" customHeight="1" x14ac:dyDescent="0.2">
      <c r="B163" s="89" t="s">
        <v>94</v>
      </c>
      <c r="C163" s="53">
        <v>12680</v>
      </c>
      <c r="D163" s="53">
        <v>11809</v>
      </c>
      <c r="E163" s="54">
        <v>-871</v>
      </c>
      <c r="F163" s="102">
        <v>-6.8690851735015768E-2</v>
      </c>
    </row>
    <row r="164" spans="2:6" ht="15" customHeight="1" x14ac:dyDescent="0.2">
      <c r="B164" s="89" t="s">
        <v>102</v>
      </c>
      <c r="C164" s="53">
        <v>11156</v>
      </c>
      <c r="D164" s="53">
        <v>14939</v>
      </c>
      <c r="E164" s="54">
        <v>3783</v>
      </c>
      <c r="F164" s="102">
        <v>0.33910003585514525</v>
      </c>
    </row>
    <row r="165" spans="2:6" ht="15" customHeight="1" x14ac:dyDescent="0.2">
      <c r="B165" s="89" t="s">
        <v>96</v>
      </c>
      <c r="C165" s="53">
        <v>9909</v>
      </c>
      <c r="D165" s="53">
        <v>9560</v>
      </c>
      <c r="E165" s="54">
        <v>-349</v>
      </c>
      <c r="F165" s="102">
        <v>-3.5220506610152413E-2</v>
      </c>
    </row>
    <row r="166" spans="2:6" ht="15" customHeight="1" x14ac:dyDescent="0.2">
      <c r="B166" s="82" t="s">
        <v>97</v>
      </c>
      <c r="C166" s="53">
        <v>81</v>
      </c>
      <c r="D166" s="53">
        <v>71</v>
      </c>
      <c r="E166" s="54">
        <v>-10</v>
      </c>
      <c r="F166" s="102">
        <v>-0.12345679012345678</v>
      </c>
    </row>
    <row r="167" spans="2:6" x14ac:dyDescent="0.2">
      <c r="B167" s="82" t="s">
        <v>98</v>
      </c>
      <c r="C167" s="53">
        <v>10435</v>
      </c>
      <c r="D167" s="53">
        <v>4968</v>
      </c>
      <c r="E167" s="54">
        <v>-5467</v>
      </c>
      <c r="F167" s="102">
        <v>-0.52390991854336366</v>
      </c>
    </row>
    <row r="168" spans="2:6" ht="15" customHeight="1" x14ac:dyDescent="0.2">
      <c r="B168" s="82" t="s">
        <v>99</v>
      </c>
      <c r="C168" s="53">
        <v>2544</v>
      </c>
      <c r="D168" s="53">
        <v>566</v>
      </c>
      <c r="E168" s="54">
        <v>-1978</v>
      </c>
      <c r="F168" s="102">
        <v>-0.77751572327044027</v>
      </c>
    </row>
    <row r="169" spans="2:6" ht="15" customHeight="1" x14ac:dyDescent="0.2">
      <c r="B169" s="82" t="s">
        <v>95</v>
      </c>
      <c r="C169" s="53">
        <v>1893</v>
      </c>
      <c r="D169" s="53">
        <v>2696</v>
      </c>
      <c r="E169" s="54">
        <v>803</v>
      </c>
      <c r="F169" s="102">
        <v>0.4241944004226097</v>
      </c>
    </row>
    <row r="170" spans="2:6" ht="15" customHeight="1" x14ac:dyDescent="0.2">
      <c r="B170" s="83" t="s">
        <v>100</v>
      </c>
      <c r="C170" s="53">
        <v>45708</v>
      </c>
      <c r="D170" s="53">
        <v>51879</v>
      </c>
      <c r="E170" s="54">
        <v>6171</v>
      </c>
      <c r="F170" s="102">
        <v>0.13500918876345502</v>
      </c>
    </row>
    <row r="171" spans="2:6" ht="15" customHeight="1" x14ac:dyDescent="0.2">
      <c r="B171" s="82" t="s">
        <v>101</v>
      </c>
      <c r="C171" s="53">
        <v>8375</v>
      </c>
      <c r="D171" s="53">
        <v>2222</v>
      </c>
      <c r="E171" s="54">
        <v>-6153</v>
      </c>
      <c r="F171" s="102">
        <v>-0.73468656716417913</v>
      </c>
    </row>
    <row r="172" spans="2:6" x14ac:dyDescent="0.2">
      <c r="B172" s="83" t="s">
        <v>89</v>
      </c>
      <c r="C172" s="53">
        <v>12106</v>
      </c>
      <c r="D172" s="53">
        <v>12377</v>
      </c>
      <c r="E172" s="54">
        <v>271</v>
      </c>
      <c r="F172" s="102">
        <v>2.2385593920370095E-2</v>
      </c>
    </row>
    <row r="173" spans="2:6" ht="15" customHeight="1" x14ac:dyDescent="0.2">
      <c r="B173" s="82" t="s">
        <v>93</v>
      </c>
      <c r="C173" s="53">
        <v>2542</v>
      </c>
      <c r="D173" s="53">
        <v>1261</v>
      </c>
      <c r="E173" s="54">
        <v>-1281</v>
      </c>
      <c r="F173" s="102">
        <v>-0.50393391030684498</v>
      </c>
    </row>
    <row r="174" spans="2:6" ht="15" customHeight="1" x14ac:dyDescent="0.2">
      <c r="B174" s="92" t="s">
        <v>110</v>
      </c>
      <c r="C174" s="55">
        <v>8193</v>
      </c>
      <c r="D174" s="55">
        <v>8356</v>
      </c>
      <c r="E174" s="56">
        <v>163</v>
      </c>
      <c r="F174" s="104">
        <v>1.9895032344684482E-2</v>
      </c>
    </row>
    <row r="175" spans="2:6" ht="15" customHeight="1" x14ac:dyDescent="0.2">
      <c r="B175" s="96" t="s">
        <v>111</v>
      </c>
      <c r="C175" s="97">
        <v>2789</v>
      </c>
      <c r="D175" s="97">
        <v>2091</v>
      </c>
      <c r="E175" s="52">
        <v>-698</v>
      </c>
      <c r="F175" s="103">
        <v>-0.25026891358910008</v>
      </c>
    </row>
    <row r="176" spans="2:6" ht="15" customHeight="1" x14ac:dyDescent="0.2">
      <c r="B176" s="86" t="s">
        <v>173</v>
      </c>
      <c r="C176" s="53">
        <v>2</v>
      </c>
      <c r="D176" s="53">
        <v>12</v>
      </c>
      <c r="E176" s="54">
        <v>10</v>
      </c>
      <c r="F176" s="102">
        <v>5</v>
      </c>
    </row>
    <row r="177" spans="2:6" s="10" customFormat="1" ht="15" customHeight="1" x14ac:dyDescent="0.2">
      <c r="B177" s="86" t="s">
        <v>207</v>
      </c>
      <c r="C177" s="53">
        <v>829</v>
      </c>
      <c r="D177" s="53">
        <v>718</v>
      </c>
      <c r="E177" s="54">
        <v>-111</v>
      </c>
      <c r="F177" s="102">
        <v>-0.13389626055488535</v>
      </c>
    </row>
    <row r="178" spans="2:6" ht="15" customHeight="1" x14ac:dyDescent="0.2">
      <c r="B178" s="86" t="s">
        <v>174</v>
      </c>
      <c r="C178" s="53">
        <v>6</v>
      </c>
      <c r="D178" s="53">
        <v>21</v>
      </c>
      <c r="E178" s="54">
        <v>15</v>
      </c>
      <c r="F178" s="102">
        <v>2.5</v>
      </c>
    </row>
    <row r="179" spans="2:6" ht="15" customHeight="1" x14ac:dyDescent="0.2">
      <c r="B179" s="86" t="s">
        <v>113</v>
      </c>
      <c r="C179" s="53">
        <v>272</v>
      </c>
      <c r="D179" s="53">
        <v>81</v>
      </c>
      <c r="E179" s="54">
        <v>-191</v>
      </c>
      <c r="F179" s="102">
        <v>-0.70220588235294112</v>
      </c>
    </row>
    <row r="180" spans="2:6" ht="15" customHeight="1" x14ac:dyDescent="0.2">
      <c r="B180" s="86" t="s">
        <v>112</v>
      </c>
      <c r="C180" s="53">
        <v>218</v>
      </c>
      <c r="D180" s="53">
        <v>201</v>
      </c>
      <c r="E180" s="54">
        <v>-17</v>
      </c>
      <c r="F180" s="102">
        <v>-7.7981651376146766E-2</v>
      </c>
    </row>
    <row r="181" spans="2:6" ht="15" customHeight="1" x14ac:dyDescent="0.2">
      <c r="B181" s="86" t="s">
        <v>116</v>
      </c>
      <c r="C181" s="53">
        <v>275</v>
      </c>
      <c r="D181" s="53">
        <v>345</v>
      </c>
      <c r="E181" s="54">
        <v>70</v>
      </c>
      <c r="F181" s="102">
        <v>0.25454545454545463</v>
      </c>
    </row>
    <row r="182" spans="2:6" ht="15" customHeight="1" x14ac:dyDescent="0.2">
      <c r="B182" s="86" t="s">
        <v>117</v>
      </c>
      <c r="C182" s="53">
        <v>18</v>
      </c>
      <c r="D182" s="53">
        <v>17</v>
      </c>
      <c r="E182" s="54">
        <v>-1</v>
      </c>
      <c r="F182" s="102">
        <v>-5.555555555555558E-2</v>
      </c>
    </row>
    <row r="183" spans="2:6" ht="15" customHeight="1" x14ac:dyDescent="0.2">
      <c r="B183" s="86" t="s">
        <v>175</v>
      </c>
      <c r="C183" s="53">
        <v>17</v>
      </c>
      <c r="D183" s="53">
        <v>23</v>
      </c>
      <c r="E183" s="54">
        <v>6</v>
      </c>
      <c r="F183" s="102">
        <v>0.35294117647058831</v>
      </c>
    </row>
    <row r="184" spans="2:6" ht="15" customHeight="1" x14ac:dyDescent="0.2">
      <c r="B184" s="86" t="s">
        <v>216</v>
      </c>
      <c r="C184" s="53">
        <v>52</v>
      </c>
      <c r="D184" s="53">
        <v>92</v>
      </c>
      <c r="E184" s="54">
        <v>40</v>
      </c>
      <c r="F184" s="102">
        <v>0.76923076923076916</v>
      </c>
    </row>
    <row r="185" spans="2:6" ht="15" customHeight="1" x14ac:dyDescent="0.2">
      <c r="B185" s="86" t="s">
        <v>176</v>
      </c>
      <c r="C185" s="53">
        <v>0</v>
      </c>
      <c r="D185" s="53">
        <v>0</v>
      </c>
      <c r="E185" s="54">
        <v>0</v>
      </c>
      <c r="F185" s="102"/>
    </row>
    <row r="186" spans="2:6" ht="15" customHeight="1" x14ac:dyDescent="0.2">
      <c r="B186" s="86" t="s">
        <v>177</v>
      </c>
      <c r="C186" s="53">
        <v>26</v>
      </c>
      <c r="D186" s="53">
        <v>27</v>
      </c>
      <c r="E186" s="54">
        <v>1</v>
      </c>
      <c r="F186" s="102">
        <v>3.8461538461538547E-2</v>
      </c>
    </row>
    <row r="187" spans="2:6" ht="12.75" customHeight="1" x14ac:dyDescent="0.2">
      <c r="B187" s="86" t="s">
        <v>178</v>
      </c>
      <c r="C187" s="53">
        <v>10</v>
      </c>
      <c r="D187" s="53">
        <v>0</v>
      </c>
      <c r="E187" s="54">
        <v>-10</v>
      </c>
      <c r="F187" s="102">
        <v>-1</v>
      </c>
    </row>
    <row r="188" spans="2:6" x14ac:dyDescent="0.2">
      <c r="B188" s="86" t="s">
        <v>179</v>
      </c>
      <c r="C188" s="53">
        <v>55</v>
      </c>
      <c r="D188" s="53">
        <v>23</v>
      </c>
      <c r="E188" s="54">
        <v>-32</v>
      </c>
      <c r="F188" s="102">
        <v>-0.58181818181818179</v>
      </c>
    </row>
    <row r="189" spans="2:6" ht="15" customHeight="1" x14ac:dyDescent="0.2">
      <c r="B189" s="86" t="s">
        <v>118</v>
      </c>
      <c r="C189" s="53">
        <v>15</v>
      </c>
      <c r="D189" s="53">
        <v>32</v>
      </c>
      <c r="E189" s="54">
        <v>17</v>
      </c>
      <c r="F189" s="102">
        <v>1.1333333333333333</v>
      </c>
    </row>
    <row r="190" spans="2:6" ht="15" customHeight="1" x14ac:dyDescent="0.2">
      <c r="B190" s="86" t="s">
        <v>180</v>
      </c>
      <c r="C190" s="53">
        <v>592</v>
      </c>
      <c r="D190" s="53">
        <v>160</v>
      </c>
      <c r="E190" s="54">
        <v>-432</v>
      </c>
      <c r="F190" s="102">
        <v>-0.72972972972972971</v>
      </c>
    </row>
    <row r="191" spans="2:6" ht="15" customHeight="1" x14ac:dyDescent="0.2">
      <c r="B191" s="86" t="s">
        <v>119</v>
      </c>
      <c r="C191" s="53">
        <v>81</v>
      </c>
      <c r="D191" s="53">
        <v>91</v>
      </c>
      <c r="E191" s="54">
        <v>10</v>
      </c>
      <c r="F191" s="102">
        <v>0.12345679012345689</v>
      </c>
    </row>
    <row r="192" spans="2:6" x14ac:dyDescent="0.2">
      <c r="B192" s="86" t="s">
        <v>120</v>
      </c>
      <c r="C192" s="53">
        <v>63</v>
      </c>
      <c r="D192" s="53">
        <v>108</v>
      </c>
      <c r="E192" s="54">
        <v>45</v>
      </c>
      <c r="F192" s="102">
        <v>0.71428571428571419</v>
      </c>
    </row>
    <row r="193" spans="1:6" ht="15" customHeight="1" x14ac:dyDescent="0.2">
      <c r="B193" s="86" t="s">
        <v>114</v>
      </c>
      <c r="C193" s="53">
        <v>20</v>
      </c>
      <c r="D193" s="53">
        <v>36</v>
      </c>
      <c r="E193" s="54">
        <v>16</v>
      </c>
      <c r="F193" s="102">
        <v>0.8</v>
      </c>
    </row>
    <row r="194" spans="1:6" ht="15" customHeight="1" x14ac:dyDescent="0.2">
      <c r="B194" s="86" t="s">
        <v>115</v>
      </c>
      <c r="C194" s="53">
        <v>238</v>
      </c>
      <c r="D194" s="53">
        <v>104</v>
      </c>
      <c r="E194" s="54">
        <v>-134</v>
      </c>
      <c r="F194" s="102">
        <v>-0.56302521008403361</v>
      </c>
    </row>
    <row r="195" spans="1:6" ht="15" customHeight="1" x14ac:dyDescent="0.2">
      <c r="B195" s="96" t="s">
        <v>128</v>
      </c>
      <c r="C195" s="59">
        <v>745</v>
      </c>
      <c r="D195" s="59">
        <v>1015</v>
      </c>
      <c r="E195" s="52">
        <v>270</v>
      </c>
      <c r="F195" s="103">
        <v>0.36241610738255026</v>
      </c>
    </row>
    <row r="196" spans="1:6" ht="15" customHeight="1" x14ac:dyDescent="0.2">
      <c r="A196" s="12"/>
      <c r="B196" s="83" t="s">
        <v>201</v>
      </c>
      <c r="C196" s="53">
        <v>1</v>
      </c>
      <c r="D196" s="53">
        <v>15</v>
      </c>
      <c r="E196" s="54">
        <v>14</v>
      </c>
      <c r="F196" s="102">
        <v>14</v>
      </c>
    </row>
    <row r="197" spans="1:6" ht="15" customHeight="1" x14ac:dyDescent="0.2">
      <c r="A197" s="12"/>
      <c r="B197" s="85" t="s">
        <v>198</v>
      </c>
      <c r="C197" s="53">
        <v>4</v>
      </c>
      <c r="D197" s="53">
        <v>20</v>
      </c>
      <c r="E197" s="54">
        <v>16</v>
      </c>
      <c r="F197" s="102">
        <v>4</v>
      </c>
    </row>
    <row r="198" spans="1:6" ht="15" customHeight="1" x14ac:dyDescent="0.2">
      <c r="A198" s="12"/>
      <c r="B198" s="86" t="s">
        <v>123</v>
      </c>
      <c r="C198" s="53">
        <v>4</v>
      </c>
      <c r="D198" s="53">
        <v>4</v>
      </c>
      <c r="E198" s="54">
        <v>0</v>
      </c>
      <c r="F198" s="102">
        <v>0</v>
      </c>
    </row>
    <row r="199" spans="1:6" ht="15" customHeight="1" x14ac:dyDescent="0.2">
      <c r="A199" s="12"/>
      <c r="B199" s="86" t="s">
        <v>181</v>
      </c>
      <c r="C199" s="53">
        <v>26</v>
      </c>
      <c r="D199" s="53">
        <v>50</v>
      </c>
      <c r="E199" s="54">
        <v>24</v>
      </c>
      <c r="F199" s="102">
        <v>0.92307692307692313</v>
      </c>
    </row>
    <row r="200" spans="1:6" ht="15" customHeight="1" x14ac:dyDescent="0.2">
      <c r="A200" s="12"/>
      <c r="B200" s="86" t="s">
        <v>202</v>
      </c>
      <c r="C200" s="53">
        <v>9</v>
      </c>
      <c r="D200" s="53">
        <v>22</v>
      </c>
      <c r="E200" s="54">
        <v>13</v>
      </c>
      <c r="F200" s="102">
        <v>1.4444444444444446</v>
      </c>
    </row>
    <row r="201" spans="1:6" ht="15" customHeight="1" x14ac:dyDescent="0.2">
      <c r="A201" s="12"/>
      <c r="B201" s="86" t="s">
        <v>121</v>
      </c>
      <c r="C201" s="53">
        <v>78</v>
      </c>
      <c r="D201" s="53">
        <v>85</v>
      </c>
      <c r="E201" s="54">
        <v>7</v>
      </c>
      <c r="F201" s="102">
        <v>8.9743589743589647E-2</v>
      </c>
    </row>
    <row r="202" spans="1:6" ht="15" customHeight="1" x14ac:dyDescent="0.2">
      <c r="A202" s="12"/>
      <c r="B202" s="86" t="s">
        <v>122</v>
      </c>
      <c r="C202" s="53">
        <v>6</v>
      </c>
      <c r="D202" s="53">
        <v>10</v>
      </c>
      <c r="E202" s="54">
        <v>4</v>
      </c>
      <c r="F202" s="102">
        <v>0.66666666666666674</v>
      </c>
    </row>
    <row r="203" spans="1:6" ht="15" customHeight="1" x14ac:dyDescent="0.2">
      <c r="A203" s="12"/>
      <c r="B203" s="86" t="s">
        <v>182</v>
      </c>
      <c r="C203" s="53">
        <v>8</v>
      </c>
      <c r="D203" s="53">
        <v>4</v>
      </c>
      <c r="E203" s="54">
        <v>-4</v>
      </c>
      <c r="F203" s="102">
        <v>-0.5</v>
      </c>
    </row>
    <row r="204" spans="1:6" ht="15" customHeight="1" x14ac:dyDescent="0.2">
      <c r="A204" s="12"/>
      <c r="B204" s="82" t="s">
        <v>139</v>
      </c>
      <c r="C204" s="53">
        <v>16</v>
      </c>
      <c r="D204" s="53">
        <v>24</v>
      </c>
      <c r="E204" s="54">
        <v>8</v>
      </c>
      <c r="F204" s="102">
        <v>0.5</v>
      </c>
    </row>
    <row r="205" spans="1:6" ht="15" customHeight="1" x14ac:dyDescent="0.2">
      <c r="A205" s="12"/>
      <c r="B205" s="86" t="s">
        <v>124</v>
      </c>
      <c r="C205" s="53">
        <v>29</v>
      </c>
      <c r="D205" s="53">
        <v>20</v>
      </c>
      <c r="E205" s="54">
        <v>-9</v>
      </c>
      <c r="F205" s="102">
        <v>-0.31034482758620685</v>
      </c>
    </row>
    <row r="206" spans="1:6" ht="15" customHeight="1" x14ac:dyDescent="0.2">
      <c r="A206" s="12"/>
      <c r="B206" s="86" t="s">
        <v>183</v>
      </c>
      <c r="C206" s="53">
        <v>24</v>
      </c>
      <c r="D206" s="53">
        <v>42</v>
      </c>
      <c r="E206" s="54">
        <v>18</v>
      </c>
      <c r="F206" s="102">
        <v>0.75</v>
      </c>
    </row>
    <row r="207" spans="1:6" ht="15" customHeight="1" x14ac:dyDescent="0.2">
      <c r="A207" s="12"/>
      <c r="B207" s="86" t="s">
        <v>184</v>
      </c>
      <c r="C207" s="53">
        <v>16</v>
      </c>
      <c r="D207" s="53">
        <v>13</v>
      </c>
      <c r="E207" s="54">
        <v>-3</v>
      </c>
      <c r="F207" s="102">
        <v>-0.1875</v>
      </c>
    </row>
    <row r="208" spans="1:6" ht="15" customHeight="1" x14ac:dyDescent="0.2">
      <c r="A208" s="12"/>
      <c r="B208" s="86" t="s">
        <v>125</v>
      </c>
      <c r="C208" s="53">
        <v>463</v>
      </c>
      <c r="D208" s="53">
        <v>613</v>
      </c>
      <c r="E208" s="54">
        <v>150</v>
      </c>
      <c r="F208" s="102">
        <v>0.32397408207343403</v>
      </c>
    </row>
    <row r="209" spans="1:6" ht="15" customHeight="1" x14ac:dyDescent="0.2">
      <c r="A209" s="12"/>
      <c r="B209" s="86" t="s">
        <v>126</v>
      </c>
      <c r="C209" s="53">
        <v>30</v>
      </c>
      <c r="D209" s="53">
        <v>39</v>
      </c>
      <c r="E209" s="54">
        <v>9</v>
      </c>
      <c r="F209" s="102">
        <v>0.30000000000000004</v>
      </c>
    </row>
    <row r="210" spans="1:6" ht="15" customHeight="1" x14ac:dyDescent="0.2">
      <c r="A210" s="12"/>
      <c r="B210" s="86" t="s">
        <v>185</v>
      </c>
      <c r="C210" s="53">
        <v>26</v>
      </c>
      <c r="D210" s="53">
        <v>30</v>
      </c>
      <c r="E210" s="54">
        <v>4</v>
      </c>
      <c r="F210" s="102">
        <v>0.15384615384615374</v>
      </c>
    </row>
    <row r="211" spans="1:6" ht="15" customHeight="1" x14ac:dyDescent="0.2">
      <c r="A211" s="12"/>
      <c r="B211" s="86" t="s">
        <v>127</v>
      </c>
      <c r="C211" s="53">
        <v>5</v>
      </c>
      <c r="D211" s="53">
        <v>24</v>
      </c>
      <c r="E211" s="54">
        <v>19</v>
      </c>
      <c r="F211" s="102">
        <v>3.8</v>
      </c>
    </row>
    <row r="212" spans="1:6" ht="15" customHeight="1" x14ac:dyDescent="0.2">
      <c r="B212" s="96" t="s">
        <v>129</v>
      </c>
      <c r="C212" s="59">
        <v>1743</v>
      </c>
      <c r="D212" s="59">
        <v>2392</v>
      </c>
      <c r="E212" s="52">
        <v>649</v>
      </c>
      <c r="F212" s="103">
        <v>0.372346528973035</v>
      </c>
    </row>
    <row r="213" spans="1:6" ht="13.5" customHeight="1" x14ac:dyDescent="0.2">
      <c r="B213" s="86" t="s">
        <v>186</v>
      </c>
      <c r="C213" s="53">
        <v>3</v>
      </c>
      <c r="D213" s="53">
        <v>30</v>
      </c>
      <c r="E213" s="54">
        <v>27</v>
      </c>
      <c r="F213" s="102">
        <v>9</v>
      </c>
    </row>
    <row r="214" spans="1:6" ht="15" customHeight="1" x14ac:dyDescent="0.2">
      <c r="A214" s="12"/>
      <c r="B214" s="85" t="s">
        <v>187</v>
      </c>
      <c r="C214" s="53">
        <v>7</v>
      </c>
      <c r="D214" s="53">
        <v>16</v>
      </c>
      <c r="E214" s="54">
        <v>9</v>
      </c>
      <c r="F214" s="102">
        <v>1.2857142857142856</v>
      </c>
    </row>
    <row r="215" spans="1:6" ht="15" customHeight="1" x14ac:dyDescent="0.2">
      <c r="A215" s="12"/>
      <c r="B215" s="86" t="s">
        <v>188</v>
      </c>
      <c r="C215" s="53">
        <v>14</v>
      </c>
      <c r="D215" s="53">
        <v>27</v>
      </c>
      <c r="E215" s="54">
        <v>13</v>
      </c>
      <c r="F215" s="102">
        <v>0.9285714285714286</v>
      </c>
    </row>
    <row r="216" spans="1:6" ht="15" customHeight="1" x14ac:dyDescent="0.2">
      <c r="A216" s="12"/>
      <c r="B216" s="86" t="s">
        <v>129</v>
      </c>
      <c r="C216" s="53">
        <v>1711</v>
      </c>
      <c r="D216" s="53">
        <v>2300</v>
      </c>
      <c r="E216" s="54">
        <v>589</v>
      </c>
      <c r="F216" s="102">
        <v>0.34424313267095275</v>
      </c>
    </row>
    <row r="217" spans="1:6" s="40" customFormat="1" ht="15" customHeight="1" x14ac:dyDescent="0.2">
      <c r="A217" s="12"/>
      <c r="B217" s="86" t="s">
        <v>262</v>
      </c>
      <c r="C217" s="53">
        <v>8</v>
      </c>
      <c r="D217" s="53">
        <v>19</v>
      </c>
      <c r="E217" s="54">
        <v>11</v>
      </c>
      <c r="F217" s="102">
        <v>1.375</v>
      </c>
    </row>
    <row r="218" spans="1:6" x14ac:dyDescent="0.2">
      <c r="B218" s="96" t="s">
        <v>130</v>
      </c>
      <c r="C218" s="59">
        <v>2797</v>
      </c>
      <c r="D218" s="59">
        <v>2655</v>
      </c>
      <c r="E218" s="52">
        <v>-142</v>
      </c>
      <c r="F218" s="103">
        <v>-5.0768680729352922E-2</v>
      </c>
    </row>
    <row r="219" spans="1:6" ht="15" customHeight="1" x14ac:dyDescent="0.2">
      <c r="B219" s="82" t="s">
        <v>131</v>
      </c>
      <c r="C219" s="53">
        <v>297</v>
      </c>
      <c r="D219" s="53">
        <v>324</v>
      </c>
      <c r="E219" s="54">
        <v>27</v>
      </c>
      <c r="F219" s="102">
        <v>9.0909090909090828E-2</v>
      </c>
    </row>
    <row r="220" spans="1:6" ht="15" customHeight="1" x14ac:dyDescent="0.2">
      <c r="B220" s="82" t="s">
        <v>132</v>
      </c>
      <c r="C220" s="53">
        <v>740</v>
      </c>
      <c r="D220" s="53">
        <v>925</v>
      </c>
      <c r="E220" s="54">
        <v>185</v>
      </c>
      <c r="F220" s="102">
        <v>0.25</v>
      </c>
    </row>
    <row r="221" spans="1:6" ht="15" customHeight="1" x14ac:dyDescent="0.2">
      <c r="B221" s="82" t="s">
        <v>133</v>
      </c>
      <c r="C221" s="53">
        <v>1264</v>
      </c>
      <c r="D221" s="53">
        <v>757</v>
      </c>
      <c r="E221" s="54">
        <v>-507</v>
      </c>
      <c r="F221" s="102">
        <v>-0.40110759493670889</v>
      </c>
    </row>
    <row r="222" spans="1:6" ht="15" customHeight="1" x14ac:dyDescent="0.2">
      <c r="B222" s="82" t="s">
        <v>134</v>
      </c>
      <c r="C222" s="53">
        <v>496</v>
      </c>
      <c r="D222" s="53">
        <v>649</v>
      </c>
      <c r="E222" s="54">
        <v>153</v>
      </c>
      <c r="F222" s="102">
        <v>0.30846774193548376</v>
      </c>
    </row>
    <row r="223" spans="1:6" x14ac:dyDescent="0.2">
      <c r="B223" s="96" t="s">
        <v>135</v>
      </c>
      <c r="C223" s="59">
        <v>119</v>
      </c>
      <c r="D223" s="59">
        <v>203</v>
      </c>
      <c r="E223" s="52">
        <v>84</v>
      </c>
      <c r="F223" s="103">
        <v>0.70588235294117641</v>
      </c>
    </row>
    <row r="224" spans="1:6" x14ac:dyDescent="0.2">
      <c r="B224" s="86" t="s">
        <v>189</v>
      </c>
      <c r="C224" s="53">
        <v>3</v>
      </c>
      <c r="D224" s="53">
        <v>20</v>
      </c>
      <c r="E224" s="54">
        <v>17</v>
      </c>
      <c r="F224" s="102">
        <v>5.666666666666667</v>
      </c>
    </row>
    <row r="225" spans="2:6" x14ac:dyDescent="0.2">
      <c r="B225" s="86" t="s">
        <v>137</v>
      </c>
      <c r="C225" s="53">
        <v>60</v>
      </c>
      <c r="D225" s="53">
        <v>101</v>
      </c>
      <c r="E225" s="54">
        <v>41</v>
      </c>
      <c r="F225" s="102">
        <v>0.68333333333333335</v>
      </c>
    </row>
    <row r="226" spans="2:6" x14ac:dyDescent="0.2">
      <c r="B226" s="86" t="s">
        <v>190</v>
      </c>
      <c r="C226" s="53">
        <v>3</v>
      </c>
      <c r="D226" s="53">
        <v>17</v>
      </c>
      <c r="E226" s="54">
        <v>14</v>
      </c>
      <c r="F226" s="102">
        <v>4.666666666666667</v>
      </c>
    </row>
    <row r="227" spans="2:6" x14ac:dyDescent="0.2">
      <c r="B227" s="86" t="s">
        <v>203</v>
      </c>
      <c r="C227" s="53">
        <v>14</v>
      </c>
      <c r="D227" s="53">
        <v>5</v>
      </c>
      <c r="E227" s="54">
        <v>-9</v>
      </c>
      <c r="F227" s="102">
        <v>-0.64285714285714279</v>
      </c>
    </row>
    <row r="228" spans="2:6" x14ac:dyDescent="0.2">
      <c r="B228" s="86" t="s">
        <v>191</v>
      </c>
      <c r="C228" s="53">
        <v>31</v>
      </c>
      <c r="D228" s="53">
        <v>35</v>
      </c>
      <c r="E228" s="54">
        <v>4</v>
      </c>
      <c r="F228" s="102">
        <v>0.12903225806451624</v>
      </c>
    </row>
    <row r="229" spans="2:6" x14ac:dyDescent="0.2">
      <c r="B229" s="86" t="s">
        <v>136</v>
      </c>
      <c r="C229" s="53">
        <v>5</v>
      </c>
      <c r="D229" s="53">
        <v>16</v>
      </c>
      <c r="E229" s="54">
        <v>11</v>
      </c>
      <c r="F229" s="102">
        <v>2.2000000000000002</v>
      </c>
    </row>
    <row r="230" spans="2:6" s="10" customFormat="1" x14ac:dyDescent="0.2">
      <c r="B230" s="86" t="s">
        <v>229</v>
      </c>
      <c r="C230" s="53">
        <v>3</v>
      </c>
      <c r="D230" s="53">
        <v>9</v>
      </c>
      <c r="E230" s="54">
        <v>6</v>
      </c>
      <c r="F230" s="102">
        <v>2</v>
      </c>
    </row>
    <row r="231" spans="2:6" x14ac:dyDescent="0.2">
      <c r="B231" s="92" t="s">
        <v>195</v>
      </c>
      <c r="C231" s="55">
        <v>462632</v>
      </c>
      <c r="D231" s="55">
        <v>481804</v>
      </c>
      <c r="E231" s="56">
        <v>19172</v>
      </c>
      <c r="F231" s="104">
        <v>4.1441145446056371E-2</v>
      </c>
    </row>
    <row r="232" spans="2:6" x14ac:dyDescent="0.2">
      <c r="B232" s="82" t="s">
        <v>288</v>
      </c>
      <c r="C232" s="53">
        <v>6036</v>
      </c>
      <c r="D232" s="53">
        <v>5310</v>
      </c>
      <c r="E232" s="54">
        <v>-726</v>
      </c>
      <c r="F232" s="102">
        <v>-0.12027833001988075</v>
      </c>
    </row>
    <row r="233" spans="2:6" s="40" customFormat="1" x14ac:dyDescent="0.2">
      <c r="B233" s="82" t="s">
        <v>138</v>
      </c>
      <c r="C233" s="53">
        <v>464</v>
      </c>
      <c r="D233" s="53">
        <v>105</v>
      </c>
      <c r="E233" s="54">
        <v>-359</v>
      </c>
      <c r="F233" s="102">
        <v>-0.7737068965517242</v>
      </c>
    </row>
    <row r="234" spans="2:6" ht="15.75" thickBot="1" x14ac:dyDescent="0.25">
      <c r="B234" s="98" t="s">
        <v>268</v>
      </c>
      <c r="C234" s="90">
        <v>456132</v>
      </c>
      <c r="D234" s="90">
        <v>476389</v>
      </c>
      <c r="E234" s="91">
        <v>20257</v>
      </c>
      <c r="F234" s="105">
        <v>4.4410389974831821E-2</v>
      </c>
    </row>
    <row r="235" spans="2:6" s="31" customFormat="1" ht="12" x14ac:dyDescent="0.2">
      <c r="B235" s="40"/>
      <c r="C235" s="40"/>
      <c r="D235" s="40"/>
      <c r="E235" s="40"/>
      <c r="F235" s="40"/>
    </row>
    <row r="236" spans="2:6" s="31" customFormat="1" ht="12" x14ac:dyDescent="0.2">
      <c r="B236" s="40"/>
      <c r="C236" s="40"/>
      <c r="D236" s="40"/>
      <c r="E236" s="40"/>
      <c r="F236" s="40"/>
    </row>
    <row r="237" spans="2:6" s="31" customFormat="1" ht="12" x14ac:dyDescent="0.2">
      <c r="B237" s="40"/>
      <c r="C237" s="40"/>
      <c r="D237" s="40"/>
      <c r="E237" s="40"/>
      <c r="F237" s="40"/>
    </row>
    <row r="238" spans="2:6" s="31" customFormat="1" ht="12" x14ac:dyDescent="0.2">
      <c r="B238" s="40"/>
      <c r="C238" s="40"/>
      <c r="D238" s="40"/>
      <c r="E238" s="40"/>
      <c r="F238" s="40"/>
    </row>
    <row r="239" spans="2:6" ht="15" customHeight="1" x14ac:dyDescent="0.2">
      <c r="B239" s="130" t="s">
        <v>150</v>
      </c>
      <c r="C239" s="130"/>
      <c r="D239" s="130"/>
      <c r="E239" s="130"/>
      <c r="F239" s="130"/>
    </row>
    <row r="247" spans="6:6" ht="15" customHeight="1" x14ac:dyDescent="0.2">
      <c r="F247" s="12"/>
    </row>
    <row r="248" spans="6:6" ht="15" customHeight="1" x14ac:dyDescent="0.2">
      <c r="F248" s="12"/>
    </row>
    <row r="249" spans="6:6" ht="15" customHeight="1" x14ac:dyDescent="0.2">
      <c r="F249" s="12"/>
    </row>
    <row r="250" spans="6:6" ht="15" customHeight="1" x14ac:dyDescent="0.2">
      <c r="F250" s="12"/>
    </row>
    <row r="251" spans="6:6" ht="15" customHeight="1" x14ac:dyDescent="0.2">
      <c r="F251" s="12"/>
    </row>
    <row r="252" spans="6:6" ht="15" customHeight="1" x14ac:dyDescent="0.2">
      <c r="F252" s="12"/>
    </row>
    <row r="253" spans="6:6" ht="15" customHeight="1" x14ac:dyDescent="0.2">
      <c r="F253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" sqref="B2:G2"/>
    </sheetView>
  </sheetViews>
  <sheetFormatPr defaultRowHeight="15" customHeight="1" x14ac:dyDescent="0.2"/>
  <cols>
    <col min="1" max="1" width="9.140625" style="7" customWidth="1"/>
    <col min="2" max="2" width="6.7109375" style="7" customWidth="1"/>
    <col min="3" max="3" width="33.7109375" style="7" customWidth="1"/>
    <col min="4" max="4" width="19.5703125" style="7" customWidth="1"/>
    <col min="5" max="5" width="18.28515625" style="7" customWidth="1"/>
    <col min="6" max="7" width="13.5703125" style="7" customWidth="1"/>
    <col min="8" max="16384" width="9.140625" style="7"/>
  </cols>
  <sheetData>
    <row r="2" spans="1:8" ht="24" customHeight="1" x14ac:dyDescent="0.2">
      <c r="B2" s="131" t="s">
        <v>271</v>
      </c>
      <c r="C2" s="131"/>
      <c r="D2" s="131"/>
      <c r="E2" s="131"/>
      <c r="F2" s="131"/>
      <c r="G2" s="131"/>
    </row>
    <row r="3" spans="1:8" ht="15" customHeight="1" thickBot="1" x14ac:dyDescent="0.25">
      <c r="B3" s="8"/>
      <c r="C3" s="8"/>
      <c r="D3" s="8"/>
      <c r="E3" s="8"/>
      <c r="F3" s="8"/>
      <c r="G3" s="8"/>
    </row>
    <row r="4" spans="1:8" ht="38.25" customHeight="1" x14ac:dyDescent="0.2">
      <c r="A4" s="8"/>
      <c r="B4" s="60"/>
      <c r="C4" s="61" t="s">
        <v>0</v>
      </c>
      <c r="D4" s="61">
        <v>2017</v>
      </c>
      <c r="E4" s="61">
        <v>2018</v>
      </c>
      <c r="F4" s="62" t="s">
        <v>204</v>
      </c>
      <c r="G4" s="63" t="s">
        <v>1</v>
      </c>
      <c r="H4" s="9"/>
    </row>
    <row r="5" spans="1:8" ht="15" customHeight="1" x14ac:dyDescent="0.2">
      <c r="A5"/>
      <c r="B5" s="17">
        <v>1</v>
      </c>
      <c r="C5" s="21" t="s">
        <v>140</v>
      </c>
      <c r="D5" s="19">
        <v>1301556</v>
      </c>
      <c r="E5" s="20">
        <v>1424610</v>
      </c>
      <c r="F5" s="21">
        <f>E5-D5</f>
        <v>123054</v>
      </c>
      <c r="G5" s="79">
        <f>F5/D5</f>
        <v>9.454376146704406E-2</v>
      </c>
      <c r="H5" s="9"/>
    </row>
    <row r="6" spans="1:8" ht="15" customHeight="1" x14ac:dyDescent="0.2">
      <c r="A6"/>
      <c r="B6" s="17">
        <v>2</v>
      </c>
      <c r="C6" s="21" t="s">
        <v>144</v>
      </c>
      <c r="D6" s="19">
        <v>1135057</v>
      </c>
      <c r="E6" s="20">
        <v>1404757</v>
      </c>
      <c r="F6" s="21">
        <f t="shared" ref="F6:F19" si="0">E6-D6</f>
        <v>269700</v>
      </c>
      <c r="G6" s="79">
        <f>F6/D6</f>
        <v>0.23760921257698953</v>
      </c>
      <c r="H6" s="9"/>
    </row>
    <row r="7" spans="1:8" ht="15" customHeight="1" x14ac:dyDescent="0.2">
      <c r="A7"/>
      <c r="B7" s="17">
        <v>3</v>
      </c>
      <c r="C7" s="21" t="s">
        <v>145</v>
      </c>
      <c r="D7" s="19">
        <v>1287168</v>
      </c>
      <c r="E7" s="20">
        <v>1268886</v>
      </c>
      <c r="F7" s="21">
        <f t="shared" si="0"/>
        <v>-18282</v>
      </c>
      <c r="G7" s="79">
        <f>F7/D7</f>
        <v>-1.4203274164677804E-2</v>
      </c>
      <c r="H7" s="9"/>
    </row>
    <row r="8" spans="1:8" ht="12.75" x14ac:dyDescent="0.2">
      <c r="A8"/>
      <c r="B8" s="17">
        <v>4</v>
      </c>
      <c r="C8" s="21" t="s">
        <v>44</v>
      </c>
      <c r="D8" s="19">
        <v>1007276</v>
      </c>
      <c r="E8" s="20">
        <v>1098555</v>
      </c>
      <c r="F8" s="21">
        <f t="shared" si="0"/>
        <v>91279</v>
      </c>
      <c r="G8" s="80">
        <f>F8/D8</f>
        <v>9.0619651416295036E-2</v>
      </c>
      <c r="H8" s="9"/>
    </row>
    <row r="9" spans="1:8" ht="15" customHeight="1" x14ac:dyDescent="0.2">
      <c r="A9"/>
      <c r="B9" s="17">
        <v>5</v>
      </c>
      <c r="C9" s="21" t="s">
        <v>268</v>
      </c>
      <c r="D9" s="19">
        <v>456132</v>
      </c>
      <c r="E9" s="20">
        <v>476389</v>
      </c>
      <c r="F9" s="21">
        <f t="shared" si="0"/>
        <v>20257</v>
      </c>
      <c r="G9" s="80">
        <f t="shared" ref="G9:G19" si="1">F9/D9</f>
        <v>4.4410389974831849E-2</v>
      </c>
      <c r="H9" s="9"/>
    </row>
    <row r="10" spans="1:8" ht="15" customHeight="1" x14ac:dyDescent="0.2">
      <c r="A10"/>
      <c r="B10" s="17">
        <v>6</v>
      </c>
      <c r="C10" s="21" t="s">
        <v>106</v>
      </c>
      <c r="D10" s="19">
        <v>282549</v>
      </c>
      <c r="E10" s="20">
        <v>291070</v>
      </c>
      <c r="F10" s="21">
        <f t="shared" si="0"/>
        <v>8521</v>
      </c>
      <c r="G10" s="80">
        <f t="shared" si="1"/>
        <v>3.0157600982484455E-2</v>
      </c>
      <c r="H10" s="9"/>
    </row>
    <row r="11" spans="1:8" ht="12.75" x14ac:dyDescent="0.2">
      <c r="A11"/>
      <c r="B11" s="17">
        <v>7</v>
      </c>
      <c r="C11" s="21" t="s">
        <v>148</v>
      </c>
      <c r="D11" s="19">
        <v>169862</v>
      </c>
      <c r="E11" s="20">
        <v>177058</v>
      </c>
      <c r="F11" s="21">
        <f t="shared" si="0"/>
        <v>7196</v>
      </c>
      <c r="G11" s="80">
        <f t="shared" si="1"/>
        <v>4.2363801203329762E-2</v>
      </c>
      <c r="H11" s="9"/>
    </row>
    <row r="12" spans="1:8" ht="15" customHeight="1" x14ac:dyDescent="0.2">
      <c r="A12"/>
      <c r="B12" s="17">
        <v>8</v>
      </c>
      <c r="C12" s="21" t="s">
        <v>45</v>
      </c>
      <c r="D12" s="19">
        <v>115040</v>
      </c>
      <c r="E12" s="20">
        <v>156922</v>
      </c>
      <c r="F12" s="21">
        <f t="shared" si="0"/>
        <v>41882</v>
      </c>
      <c r="G12" s="80">
        <f t="shared" si="1"/>
        <v>0.36406467315716273</v>
      </c>
      <c r="H12" s="9"/>
    </row>
    <row r="13" spans="1:8" ht="12.75" x14ac:dyDescent="0.2">
      <c r="A13"/>
      <c r="B13" s="17">
        <v>9</v>
      </c>
      <c r="C13" s="21" t="s">
        <v>8</v>
      </c>
      <c r="D13" s="19">
        <v>48913</v>
      </c>
      <c r="E13" s="20">
        <v>66903</v>
      </c>
      <c r="F13" s="21">
        <f t="shared" si="0"/>
        <v>17990</v>
      </c>
      <c r="G13" s="80">
        <f t="shared" si="1"/>
        <v>0.36779588248522888</v>
      </c>
      <c r="H13" s="9"/>
    </row>
    <row r="14" spans="1:8" ht="15" customHeight="1" x14ac:dyDescent="0.2">
      <c r="A14"/>
      <c r="B14" s="17">
        <v>10</v>
      </c>
      <c r="C14" s="21" t="s">
        <v>38</v>
      </c>
      <c r="D14" s="19">
        <v>43090</v>
      </c>
      <c r="E14" s="20">
        <v>64486</v>
      </c>
      <c r="F14" s="21">
        <f t="shared" si="0"/>
        <v>21396</v>
      </c>
      <c r="G14" s="79">
        <f t="shared" si="1"/>
        <v>0.49654212114179624</v>
      </c>
      <c r="H14" s="9"/>
    </row>
    <row r="15" spans="1:8" ht="12.75" x14ac:dyDescent="0.2">
      <c r="A15"/>
      <c r="B15" s="17">
        <v>11</v>
      </c>
      <c r="C15" s="21" t="s">
        <v>141</v>
      </c>
      <c r="D15" s="19">
        <v>42149</v>
      </c>
      <c r="E15" s="20">
        <v>60241</v>
      </c>
      <c r="F15" s="21">
        <f t="shared" si="0"/>
        <v>18092</v>
      </c>
      <c r="G15" s="79">
        <f t="shared" si="1"/>
        <v>0.42923912785593965</v>
      </c>
      <c r="H15" s="9"/>
    </row>
    <row r="16" spans="1:8" ht="12.75" x14ac:dyDescent="0.2">
      <c r="A16"/>
      <c r="B16" s="17">
        <v>12</v>
      </c>
      <c r="C16" s="21" t="s">
        <v>149</v>
      </c>
      <c r="D16" s="19">
        <v>47241</v>
      </c>
      <c r="E16" s="20">
        <v>58955</v>
      </c>
      <c r="F16" s="21">
        <f t="shared" si="0"/>
        <v>11714</v>
      </c>
      <c r="G16" s="79">
        <f t="shared" si="1"/>
        <v>0.24796257488198811</v>
      </c>
      <c r="H16" s="9"/>
    </row>
    <row r="17" spans="1:8" ht="15" customHeight="1" x14ac:dyDescent="0.2">
      <c r="A17"/>
      <c r="B17" s="17">
        <v>13</v>
      </c>
      <c r="C17" s="21" t="s">
        <v>100</v>
      </c>
      <c r="D17" s="19">
        <v>45708</v>
      </c>
      <c r="E17" s="20">
        <v>51879</v>
      </c>
      <c r="F17" s="21">
        <f t="shared" si="0"/>
        <v>6171</v>
      </c>
      <c r="G17" s="79">
        <f t="shared" si="1"/>
        <v>0.13500918876345497</v>
      </c>
      <c r="H17" s="9"/>
    </row>
    <row r="18" spans="1:8" ht="15" customHeight="1" x14ac:dyDescent="0.2">
      <c r="A18"/>
      <c r="B18" s="17">
        <v>14</v>
      </c>
      <c r="C18" s="21" t="s">
        <v>105</v>
      </c>
      <c r="D18" s="19">
        <v>42605</v>
      </c>
      <c r="E18" s="20">
        <v>50910</v>
      </c>
      <c r="F18" s="21">
        <f t="shared" si="0"/>
        <v>8305</v>
      </c>
      <c r="G18" s="79">
        <f t="shared" si="1"/>
        <v>0.19493017251496303</v>
      </c>
    </row>
    <row r="19" spans="1:8" ht="15" customHeight="1" thickBot="1" x14ac:dyDescent="0.25">
      <c r="A19"/>
      <c r="B19" s="18">
        <v>15</v>
      </c>
      <c r="C19" s="22" t="s">
        <v>289</v>
      </c>
      <c r="D19" s="24">
        <v>33569</v>
      </c>
      <c r="E19" s="22">
        <v>41863</v>
      </c>
      <c r="F19" s="23">
        <f t="shared" si="0"/>
        <v>8294</v>
      </c>
      <c r="G19" s="81">
        <f t="shared" si="1"/>
        <v>0.24707319252882123</v>
      </c>
    </row>
    <row r="20" spans="1:8" ht="15" customHeight="1" x14ac:dyDescent="0.2">
      <c r="A20"/>
      <c r="B20" s="41"/>
      <c r="C20" s="41"/>
      <c r="D20" s="41"/>
      <c r="E20" s="41"/>
      <c r="F20" s="42"/>
      <c r="G20" s="43"/>
    </row>
    <row r="21" spans="1:8" ht="15" customHeight="1" x14ac:dyDescent="0.2">
      <c r="B21" s="41"/>
      <c r="C21" s="41"/>
      <c r="D21" s="41"/>
    </row>
    <row r="22" spans="1:8" ht="19.5" customHeight="1" x14ac:dyDescent="0.2">
      <c r="B22" s="132" t="s">
        <v>150</v>
      </c>
      <c r="C22" s="132"/>
      <c r="D22" s="132"/>
      <c r="E22" s="132"/>
      <c r="F22" s="132"/>
    </row>
  </sheetData>
  <sortState ref="C26:D42">
    <sortCondition descending="1" ref="D26"/>
  </sortState>
  <mergeCells count="2">
    <mergeCell ref="B2:G2"/>
    <mergeCell ref="B22:F2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2" sqref="B2:G2"/>
    </sheetView>
  </sheetViews>
  <sheetFormatPr defaultRowHeight="12.75" x14ac:dyDescent="0.2"/>
  <cols>
    <col min="2" max="2" width="29.28515625" customWidth="1"/>
    <col min="3" max="3" width="19.42578125" customWidth="1"/>
    <col min="4" max="4" width="18.7109375" customWidth="1"/>
    <col min="5" max="5" width="13.85546875" customWidth="1"/>
    <col min="6" max="6" width="14.42578125" customWidth="1"/>
    <col min="7" max="7" width="14.5703125" customWidth="1"/>
  </cols>
  <sheetData>
    <row r="1" spans="2:7" ht="23.25" customHeight="1" x14ac:dyDescent="0.2"/>
    <row r="2" spans="2:7" ht="27.75" customHeight="1" x14ac:dyDescent="0.2">
      <c r="B2" s="131" t="s">
        <v>286</v>
      </c>
      <c r="C2" s="131"/>
      <c r="D2" s="131"/>
      <c r="E2" s="131"/>
      <c r="F2" s="131"/>
      <c r="G2" s="131"/>
    </row>
    <row r="3" spans="2:7" ht="13.5" thickBot="1" x14ac:dyDescent="0.25"/>
    <row r="4" spans="2:7" ht="38.25" customHeight="1" x14ac:dyDescent="0.2">
      <c r="B4" s="64" t="s">
        <v>263</v>
      </c>
      <c r="C4" s="69">
        <v>2017</v>
      </c>
      <c r="D4" s="69">
        <v>2018</v>
      </c>
      <c r="E4" s="61" t="s">
        <v>204</v>
      </c>
      <c r="F4" s="62" t="s">
        <v>1</v>
      </c>
      <c r="G4" s="63" t="s">
        <v>252</v>
      </c>
    </row>
    <row r="5" spans="2:7" ht="24.75" customHeight="1" x14ac:dyDescent="0.2">
      <c r="B5" s="70" t="s">
        <v>275</v>
      </c>
      <c r="C5" s="125">
        <v>7902509</v>
      </c>
      <c r="D5" s="125">
        <v>8679544</v>
      </c>
      <c r="E5" s="71">
        <f>D5-C5</f>
        <v>777035</v>
      </c>
      <c r="F5" s="72">
        <f>D5/C5-1</f>
        <v>9.8327632401304488E-2</v>
      </c>
      <c r="G5" s="73">
        <f>D5/D5</f>
        <v>1</v>
      </c>
    </row>
    <row r="6" spans="2:7" ht="24" customHeight="1" x14ac:dyDescent="0.2">
      <c r="B6" s="70" t="s">
        <v>274</v>
      </c>
      <c r="C6" s="125">
        <v>6482830</v>
      </c>
      <c r="D6" s="125">
        <v>7203350</v>
      </c>
      <c r="E6" s="71">
        <f t="shared" ref="E6:E9" si="0">D6-C6</f>
        <v>720520</v>
      </c>
      <c r="F6" s="72">
        <f t="shared" ref="F6:F9" si="1">D6/C6-1</f>
        <v>0.11114281879981425</v>
      </c>
      <c r="G6" s="73">
        <f>D6/D5</f>
        <v>0.82992263188020021</v>
      </c>
    </row>
    <row r="7" spans="2:7" ht="15" customHeight="1" x14ac:dyDescent="0.2">
      <c r="B7" s="45" t="s">
        <v>264</v>
      </c>
      <c r="C7" s="19">
        <v>4069354</v>
      </c>
      <c r="D7" s="19">
        <v>4756820</v>
      </c>
      <c r="E7" s="20">
        <f t="shared" si="0"/>
        <v>687466</v>
      </c>
      <c r="F7" s="46">
        <f t="shared" si="1"/>
        <v>0.16893737924987606</v>
      </c>
      <c r="G7" s="32">
        <f>D7/D6</f>
        <v>0.66036219259094731</v>
      </c>
    </row>
    <row r="8" spans="2:7" ht="16.5" customHeight="1" x14ac:dyDescent="0.2">
      <c r="B8" s="45" t="s">
        <v>265</v>
      </c>
      <c r="C8" s="19">
        <v>2413476</v>
      </c>
      <c r="D8" s="19">
        <v>2446530</v>
      </c>
      <c r="E8" s="20">
        <f t="shared" si="0"/>
        <v>33054</v>
      </c>
      <c r="F8" s="46">
        <f t="shared" si="1"/>
        <v>1.3695599210433507E-2</v>
      </c>
      <c r="G8" s="32">
        <f>D8/D6</f>
        <v>0.33963780740905275</v>
      </c>
    </row>
    <row r="9" spans="2:7" ht="13.5" thickBot="1" x14ac:dyDescent="0.25">
      <c r="B9" s="74" t="s">
        <v>266</v>
      </c>
      <c r="C9" s="126">
        <v>1419679</v>
      </c>
      <c r="D9" s="126">
        <v>1476194</v>
      </c>
      <c r="E9" s="75">
        <f t="shared" si="0"/>
        <v>56515</v>
      </c>
      <c r="F9" s="76">
        <f t="shared" si="1"/>
        <v>3.9808294691969115E-2</v>
      </c>
      <c r="G9" s="77">
        <f>D9/D5</f>
        <v>0.17007736811979984</v>
      </c>
    </row>
    <row r="10" spans="2:7" x14ac:dyDescent="0.2">
      <c r="F10" s="78"/>
      <c r="G10" s="78"/>
    </row>
    <row r="11" spans="2:7" x14ac:dyDescent="0.2">
      <c r="F11" s="78"/>
      <c r="G11" s="78"/>
    </row>
    <row r="13" spans="2:7" ht="18.75" customHeight="1" x14ac:dyDescent="0.2">
      <c r="B13" s="47" t="s">
        <v>150</v>
      </c>
    </row>
  </sheetData>
  <mergeCells count="1"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:G2"/>
    </sheetView>
  </sheetViews>
  <sheetFormatPr defaultRowHeight="15" customHeight="1" x14ac:dyDescent="0.2"/>
  <cols>
    <col min="1" max="1" width="9.140625" customWidth="1"/>
    <col min="2" max="2" width="28.5703125" customWidth="1"/>
    <col min="3" max="3" width="17.28515625" customWidth="1"/>
    <col min="4" max="4" width="19.85546875" customWidth="1"/>
    <col min="5" max="5" width="16.28515625" customWidth="1"/>
    <col min="6" max="6" width="16.140625" customWidth="1"/>
    <col min="7" max="7" width="13.28515625" customWidth="1"/>
  </cols>
  <sheetData>
    <row r="1" spans="1:7" ht="22.5" customHeight="1" x14ac:dyDescent="0.2"/>
    <row r="2" spans="1:7" ht="20.25" customHeight="1" x14ac:dyDescent="0.2">
      <c r="B2" s="133" t="s">
        <v>274</v>
      </c>
      <c r="C2" s="133"/>
      <c r="D2" s="133"/>
      <c r="E2" s="133"/>
      <c r="F2" s="133"/>
      <c r="G2" s="133"/>
    </row>
    <row r="3" spans="1:7" ht="15" customHeight="1" thickBot="1" x14ac:dyDescent="0.25">
      <c r="B3" s="1"/>
      <c r="C3" s="1"/>
      <c r="D3" s="1"/>
      <c r="E3" s="1"/>
      <c r="F3" s="1"/>
    </row>
    <row r="4" spans="1:7" ht="34.5" customHeight="1" x14ac:dyDescent="0.2">
      <c r="A4" s="1"/>
      <c r="B4" s="64" t="s">
        <v>152</v>
      </c>
      <c r="C4" s="48">
        <v>2017</v>
      </c>
      <c r="D4" s="48">
        <v>2018</v>
      </c>
      <c r="E4" s="61" t="s">
        <v>222</v>
      </c>
      <c r="F4" s="62" t="s">
        <v>223</v>
      </c>
      <c r="G4" s="63" t="s">
        <v>252</v>
      </c>
    </row>
    <row r="5" spans="1:7" ht="15" customHeight="1" x14ac:dyDescent="0.2">
      <c r="A5" s="1"/>
      <c r="B5" s="65" t="s">
        <v>2</v>
      </c>
      <c r="C5" s="66">
        <f>'2018'!C4</f>
        <v>6482830</v>
      </c>
      <c r="D5" s="66">
        <f>'2018'!D4</f>
        <v>7203350</v>
      </c>
      <c r="E5" s="66">
        <f>D5-C5</f>
        <v>720520</v>
      </c>
      <c r="F5" s="67">
        <f>E5/C5</f>
        <v>0.11114281879981427</v>
      </c>
      <c r="G5" s="68">
        <f>D5/'2018'!$D$4</f>
        <v>1</v>
      </c>
    </row>
    <row r="6" spans="1:7" ht="12.75" x14ac:dyDescent="0.2">
      <c r="A6" s="1"/>
      <c r="B6" s="4" t="s">
        <v>220</v>
      </c>
      <c r="C6" s="110">
        <f>'2018'!C6</f>
        <v>5440839</v>
      </c>
      <c r="D6" s="110">
        <f>'2018'!D6</f>
        <v>6087598</v>
      </c>
      <c r="E6" s="15">
        <f t="shared" ref="E6:E10" si="0">D6-C6</f>
        <v>646759</v>
      </c>
      <c r="F6" s="38">
        <f t="shared" ref="F6:F9" si="1">E6/C6</f>
        <v>0.11887118880010969</v>
      </c>
      <c r="G6" s="108">
        <f>D6/'2018'!$D$4</f>
        <v>0.84510651294189509</v>
      </c>
    </row>
    <row r="7" spans="1:7" ht="15" customHeight="1" x14ac:dyDescent="0.2">
      <c r="A7" s="1"/>
      <c r="B7" s="4" t="s">
        <v>153</v>
      </c>
      <c r="C7" s="110">
        <f>'2018'!C66</f>
        <v>42485</v>
      </c>
      <c r="D7" s="110">
        <f>'2018'!D66</f>
        <v>55188</v>
      </c>
      <c r="E7" s="15">
        <f t="shared" si="0"/>
        <v>12703</v>
      </c>
      <c r="F7" s="38">
        <f t="shared" si="1"/>
        <v>0.29899964693421205</v>
      </c>
      <c r="G7" s="108">
        <f>D7/'2018'!$D$4</f>
        <v>7.6614353044069773E-3</v>
      </c>
    </row>
    <row r="8" spans="1:7" ht="12.75" x14ac:dyDescent="0.2">
      <c r="A8" s="1"/>
      <c r="B8" s="4" t="s">
        <v>73</v>
      </c>
      <c r="C8" s="110">
        <f>'2018'!C113</f>
        <v>397148</v>
      </c>
      <c r="D8" s="110">
        <f>'2018'!D113</f>
        <v>444631</v>
      </c>
      <c r="E8" s="15">
        <f t="shared" si="0"/>
        <v>47483</v>
      </c>
      <c r="F8" s="38">
        <f t="shared" si="1"/>
        <v>0.11955996253285929</v>
      </c>
      <c r="G8" s="108">
        <f>D8/'2018'!$D$4</f>
        <v>6.1725586012063828E-2</v>
      </c>
    </row>
    <row r="9" spans="1:7" ht="15" customHeight="1" x14ac:dyDescent="0.2">
      <c r="A9" s="1"/>
      <c r="B9" s="4" t="s">
        <v>110</v>
      </c>
      <c r="C9" s="110">
        <f>'2018'!C174</f>
        <v>8193</v>
      </c>
      <c r="D9" s="110">
        <f>'2018'!D174</f>
        <v>8356</v>
      </c>
      <c r="E9" s="15">
        <f t="shared" si="0"/>
        <v>163</v>
      </c>
      <c r="F9" s="38">
        <f t="shared" si="1"/>
        <v>1.9895032344684486E-2</v>
      </c>
      <c r="G9" s="108">
        <f>D9/'2018'!$D$4</f>
        <v>1.1600158259698612E-3</v>
      </c>
    </row>
    <row r="10" spans="1:7" ht="15" customHeight="1" thickBot="1" x14ac:dyDescent="0.25">
      <c r="A10" s="1"/>
      <c r="B10" s="5" t="s">
        <v>88</v>
      </c>
      <c r="C10" s="16">
        <f>'2018'!C159</f>
        <v>131533</v>
      </c>
      <c r="D10" s="16">
        <f>'2018'!D159</f>
        <v>125773</v>
      </c>
      <c r="E10" s="16">
        <f t="shared" si="0"/>
        <v>-5760</v>
      </c>
      <c r="F10" s="39">
        <f>E10/C10</f>
        <v>-4.3791291919138164E-2</v>
      </c>
      <c r="G10" s="109">
        <f>D10/'2018'!$D$4</f>
        <v>1.7460348310161244E-2</v>
      </c>
    </row>
    <row r="11" spans="1:7" ht="15" customHeight="1" x14ac:dyDescent="0.2">
      <c r="B11" s="1"/>
      <c r="C11" s="1"/>
      <c r="D11" s="1"/>
      <c r="E11" s="1"/>
      <c r="F11" s="1"/>
    </row>
    <row r="13" spans="1:7" ht="22.5" customHeight="1" x14ac:dyDescent="0.2">
      <c r="B13" s="134" t="s">
        <v>150</v>
      </c>
      <c r="C13" s="134"/>
      <c r="D13" s="134"/>
      <c r="E13" s="134"/>
    </row>
    <row r="20" spans="4:6" ht="15" customHeight="1" x14ac:dyDescent="0.2">
      <c r="D20" s="2"/>
      <c r="E20" s="3"/>
      <c r="F20" s="3"/>
    </row>
  </sheetData>
  <mergeCells count="2">
    <mergeCell ref="B2:G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G2"/>
    </sheetView>
  </sheetViews>
  <sheetFormatPr defaultRowHeight="12.75" x14ac:dyDescent="0.2"/>
  <cols>
    <col min="2" max="2" width="24.85546875" customWidth="1"/>
    <col min="3" max="3" width="20.85546875" customWidth="1"/>
    <col min="4" max="4" width="19.7109375" customWidth="1"/>
    <col min="5" max="5" width="15.28515625" customWidth="1"/>
    <col min="6" max="6" width="16.85546875" customWidth="1"/>
    <col min="7" max="7" width="12.42578125" customWidth="1"/>
  </cols>
  <sheetData>
    <row r="1" spans="2:7" ht="21" customHeight="1" x14ac:dyDescent="0.2"/>
    <row r="2" spans="2:7" ht="25.5" customHeight="1" x14ac:dyDescent="0.2">
      <c r="B2" s="133" t="s">
        <v>274</v>
      </c>
      <c r="C2" s="133"/>
      <c r="D2" s="133"/>
      <c r="E2" s="133"/>
      <c r="F2" s="133"/>
      <c r="G2" s="133"/>
    </row>
    <row r="3" spans="2:7" ht="13.5" thickBot="1" x14ac:dyDescent="0.25"/>
    <row r="4" spans="2:7" ht="32.25" customHeight="1" x14ac:dyDescent="0.2">
      <c r="B4" s="64" t="s">
        <v>224</v>
      </c>
      <c r="C4" s="61">
        <v>2017</v>
      </c>
      <c r="D4" s="61">
        <v>2018</v>
      </c>
      <c r="E4" s="61" t="s">
        <v>222</v>
      </c>
      <c r="F4" s="62" t="s">
        <v>223</v>
      </c>
      <c r="G4" s="63" t="s">
        <v>252</v>
      </c>
    </row>
    <row r="5" spans="2:7" ht="16.5" customHeight="1" x14ac:dyDescent="0.2">
      <c r="B5" s="25" t="s">
        <v>226</v>
      </c>
      <c r="C5" s="20">
        <v>4958039</v>
      </c>
      <c r="D5" s="20">
        <v>5314984</v>
      </c>
      <c r="E5" s="19">
        <f>D5-C5</f>
        <v>356945</v>
      </c>
      <c r="F5" s="34">
        <f>E5/C5</f>
        <v>7.1993181175057319E-2</v>
      </c>
      <c r="G5" s="32">
        <f>D5/'2018'!D4</f>
        <v>0.73784891751754389</v>
      </c>
    </row>
    <row r="6" spans="2:7" ht="17.25" customHeight="1" x14ac:dyDescent="0.2">
      <c r="B6" s="25" t="s">
        <v>225</v>
      </c>
      <c r="C6" s="20">
        <v>1439689</v>
      </c>
      <c r="D6" s="20">
        <v>1788417</v>
      </c>
      <c r="E6" s="19">
        <f t="shared" ref="E6:E8" si="0">D6-C6</f>
        <v>348728</v>
      </c>
      <c r="F6" s="34">
        <f t="shared" ref="F6:F8" si="1">E6/C6</f>
        <v>0.24222453599353749</v>
      </c>
      <c r="G6" s="32">
        <f>D6/'2018'!D4</f>
        <v>0.24827573281875795</v>
      </c>
    </row>
    <row r="7" spans="2:7" ht="16.5" customHeight="1" x14ac:dyDescent="0.2">
      <c r="B7" s="25" t="s">
        <v>227</v>
      </c>
      <c r="C7" s="20">
        <v>53416</v>
      </c>
      <c r="D7" s="20">
        <v>67478</v>
      </c>
      <c r="E7" s="19">
        <f t="shared" si="0"/>
        <v>14062</v>
      </c>
      <c r="F7" s="34">
        <f t="shared" si="1"/>
        <v>0.26325445559382954</v>
      </c>
      <c r="G7" s="32">
        <f>D7/'2018'!D4</f>
        <v>9.3675859148868237E-3</v>
      </c>
    </row>
    <row r="8" spans="2:7" ht="13.5" thickBot="1" x14ac:dyDescent="0.25">
      <c r="B8" s="26" t="s">
        <v>228</v>
      </c>
      <c r="C8" s="22">
        <v>31686</v>
      </c>
      <c r="D8" s="22">
        <v>32471</v>
      </c>
      <c r="E8" s="24">
        <f t="shared" si="0"/>
        <v>785</v>
      </c>
      <c r="F8" s="35">
        <f t="shared" si="1"/>
        <v>2.4774348292621345E-2</v>
      </c>
      <c r="G8" s="33">
        <f>D8/'2018'!D4</f>
        <v>4.5077637488113173E-3</v>
      </c>
    </row>
    <row r="11" spans="2:7" ht="21.75" customHeight="1" x14ac:dyDescent="0.2">
      <c r="B11" s="134" t="s">
        <v>150</v>
      </c>
      <c r="C11" s="134"/>
      <c r="D11" s="134"/>
      <c r="E11" s="134"/>
      <c r="F11" s="134"/>
    </row>
  </sheetData>
  <mergeCells count="2">
    <mergeCell ref="B2:G2"/>
    <mergeCell ref="B11:F11"/>
  </mergeCells>
  <pageMargins left="0.7" right="0.7" top="0.75" bottom="0.75" header="0.3" footer="0.3"/>
  <ignoredErrors>
    <ignoredError sqref="E5:E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B2" sqref="B2:G2"/>
    </sheetView>
  </sheetViews>
  <sheetFormatPr defaultRowHeight="12.75" x14ac:dyDescent="0.2"/>
  <cols>
    <col min="2" max="2" width="28.28515625" customWidth="1"/>
    <col min="3" max="3" width="19.7109375" customWidth="1"/>
    <col min="4" max="4" width="17.28515625" customWidth="1"/>
    <col min="5" max="5" width="16.28515625" customWidth="1"/>
    <col min="6" max="6" width="18.28515625" customWidth="1"/>
    <col min="7" max="7" width="15" customWidth="1"/>
  </cols>
  <sheetData>
    <row r="1" spans="2:7" ht="21" customHeight="1" x14ac:dyDescent="0.2"/>
    <row r="2" spans="2:7" ht="21.75" customHeight="1" x14ac:dyDescent="0.2">
      <c r="B2" s="135" t="s">
        <v>274</v>
      </c>
      <c r="C2" s="135"/>
      <c r="D2" s="135"/>
      <c r="E2" s="135"/>
      <c r="F2" s="135"/>
      <c r="G2" s="135"/>
    </row>
    <row r="3" spans="2:7" ht="15.75" thickBot="1" x14ac:dyDescent="0.25">
      <c r="B3" s="29"/>
      <c r="C3" s="29"/>
      <c r="D3" s="29"/>
      <c r="E3" s="29"/>
      <c r="F3" s="29"/>
    </row>
    <row r="4" spans="2:7" ht="36" customHeight="1" x14ac:dyDescent="0.2">
      <c r="B4" s="64" t="s">
        <v>248</v>
      </c>
      <c r="C4" s="61">
        <v>2017</v>
      </c>
      <c r="D4" s="61">
        <v>2018</v>
      </c>
      <c r="E4" s="61" t="s">
        <v>221</v>
      </c>
      <c r="F4" s="62" t="s">
        <v>1</v>
      </c>
      <c r="G4" s="63" t="s">
        <v>252</v>
      </c>
    </row>
    <row r="5" spans="2:7" x14ac:dyDescent="0.2">
      <c r="B5" s="28" t="s">
        <v>231</v>
      </c>
      <c r="C5" s="20">
        <v>1133811</v>
      </c>
      <c r="D5" s="20">
        <v>1402157</v>
      </c>
      <c r="E5" s="19">
        <f>D5-C5</f>
        <v>268346</v>
      </c>
      <c r="F5" s="36">
        <f>E5/C5</f>
        <v>0.23667613032507182</v>
      </c>
      <c r="G5" s="32">
        <f>D5/'2018'!$D$4</f>
        <v>0.19465345984854268</v>
      </c>
    </row>
    <row r="6" spans="2:7" x14ac:dyDescent="0.2">
      <c r="B6" s="27" t="s">
        <v>238</v>
      </c>
      <c r="C6" s="20">
        <v>1101317</v>
      </c>
      <c r="D6" s="20">
        <v>1296833</v>
      </c>
      <c r="E6" s="19">
        <f t="shared" ref="E6:E25" si="0">D6-C6</f>
        <v>195516</v>
      </c>
      <c r="F6" s="36">
        <f t="shared" ref="F6:F25" si="1">E6/C6</f>
        <v>0.17752926723186876</v>
      </c>
      <c r="G6" s="32">
        <f>D6/'2018'!$D$4</f>
        <v>0.18003192958831654</v>
      </c>
    </row>
    <row r="7" spans="2:7" x14ac:dyDescent="0.2">
      <c r="B7" s="28" t="s">
        <v>234</v>
      </c>
      <c r="C7" s="20">
        <v>1045488</v>
      </c>
      <c r="D7" s="20">
        <v>1129490</v>
      </c>
      <c r="E7" s="19">
        <f t="shared" si="0"/>
        <v>84002</v>
      </c>
      <c r="F7" s="36">
        <f t="shared" si="1"/>
        <v>8.034716802105811E-2</v>
      </c>
      <c r="G7" s="32">
        <f>D7/'2018'!$D$4</f>
        <v>0.15680065525068199</v>
      </c>
    </row>
    <row r="8" spans="2:7" x14ac:dyDescent="0.2">
      <c r="B8" s="28" t="s">
        <v>239</v>
      </c>
      <c r="C8" s="20">
        <v>1018548</v>
      </c>
      <c r="D8" s="20">
        <v>1121052</v>
      </c>
      <c r="E8" s="19">
        <f t="shared" si="0"/>
        <v>102504</v>
      </c>
      <c r="F8" s="36">
        <f t="shared" si="1"/>
        <v>0.10063737791444291</v>
      </c>
      <c r="G8" s="32">
        <f>D8/'2018'!$D$4</f>
        <v>0.15562925583235579</v>
      </c>
    </row>
    <row r="9" spans="2:7" x14ac:dyDescent="0.2">
      <c r="B9" s="28" t="s">
        <v>236</v>
      </c>
      <c r="C9" s="20">
        <v>1012111</v>
      </c>
      <c r="D9" s="20">
        <v>1057581</v>
      </c>
      <c r="E9" s="19">
        <f t="shared" si="0"/>
        <v>45470</v>
      </c>
      <c r="F9" s="36">
        <f t="shared" si="1"/>
        <v>4.4925902396081061E-2</v>
      </c>
      <c r="G9" s="32">
        <f>D9/'2018'!$D$4</f>
        <v>0.14681793887566202</v>
      </c>
    </row>
    <row r="10" spans="2:7" x14ac:dyDescent="0.2">
      <c r="B10" s="28" t="s">
        <v>251</v>
      </c>
      <c r="C10" s="20">
        <v>193699</v>
      </c>
      <c r="D10" s="20">
        <v>239251</v>
      </c>
      <c r="E10" s="19">
        <f t="shared" si="0"/>
        <v>45552</v>
      </c>
      <c r="F10" s="36">
        <f t="shared" si="1"/>
        <v>0.23516899932369295</v>
      </c>
      <c r="G10" s="32">
        <f>D10/'2018'!$D$4</f>
        <v>3.3213851888357501E-2</v>
      </c>
    </row>
    <row r="11" spans="2:7" x14ac:dyDescent="0.2">
      <c r="B11" s="28" t="s">
        <v>240</v>
      </c>
      <c r="C11" s="20">
        <v>209673</v>
      </c>
      <c r="D11" s="20">
        <v>207309</v>
      </c>
      <c r="E11" s="19">
        <f t="shared" si="0"/>
        <v>-2364</v>
      </c>
      <c r="F11" s="36">
        <f t="shared" si="1"/>
        <v>-1.1274699174428754E-2</v>
      </c>
      <c r="G11" s="32">
        <f>D11/'2018'!$D$4</f>
        <v>2.8779526192674241E-2</v>
      </c>
    </row>
    <row r="12" spans="2:7" x14ac:dyDescent="0.2">
      <c r="B12" s="28" t="s">
        <v>235</v>
      </c>
      <c r="C12" s="20">
        <v>177753</v>
      </c>
      <c r="D12" s="20">
        <v>163985</v>
      </c>
      <c r="E12" s="19">
        <f t="shared" si="0"/>
        <v>-13768</v>
      </c>
      <c r="F12" s="36">
        <f t="shared" si="1"/>
        <v>-7.7455795401484076E-2</v>
      </c>
      <c r="G12" s="32">
        <f>D12/'2018'!$D$4</f>
        <v>2.2765102348212985E-2</v>
      </c>
    </row>
    <row r="13" spans="2:7" x14ac:dyDescent="0.2">
      <c r="B13" s="28" t="s">
        <v>230</v>
      </c>
      <c r="C13" s="20">
        <v>112179</v>
      </c>
      <c r="D13" s="20">
        <v>147009</v>
      </c>
      <c r="E13" s="19">
        <f t="shared" si="0"/>
        <v>34830</v>
      </c>
      <c r="F13" s="36">
        <f t="shared" si="1"/>
        <v>0.31048591982456608</v>
      </c>
      <c r="G13" s="32">
        <f>D13/'2018'!$D$4</f>
        <v>2.0408421081857746E-2</v>
      </c>
    </row>
    <row r="14" spans="2:7" x14ac:dyDescent="0.2">
      <c r="B14" s="28" t="s">
        <v>242</v>
      </c>
      <c r="C14" s="20">
        <v>146052</v>
      </c>
      <c r="D14" s="20">
        <v>112763</v>
      </c>
      <c r="E14" s="19">
        <f t="shared" si="0"/>
        <v>-33289</v>
      </c>
      <c r="F14" s="36">
        <f t="shared" si="1"/>
        <v>-0.22792567030920494</v>
      </c>
      <c r="G14" s="32">
        <f>D14/'2018'!$D$4</f>
        <v>1.5654244205820903E-2</v>
      </c>
    </row>
    <row r="15" spans="2:7" x14ac:dyDescent="0.2">
      <c r="B15" s="28" t="s">
        <v>250</v>
      </c>
      <c r="C15" s="20">
        <v>118822</v>
      </c>
      <c r="D15" s="20">
        <v>106006</v>
      </c>
      <c r="E15" s="19">
        <f t="shared" si="0"/>
        <v>-12816</v>
      </c>
      <c r="F15" s="36">
        <f t="shared" si="1"/>
        <v>-0.10785881402433893</v>
      </c>
      <c r="G15" s="32">
        <f>D15/'2018'!$D$4</f>
        <v>1.4716208430799559E-2</v>
      </c>
    </row>
    <row r="16" spans="2:7" x14ac:dyDescent="0.2">
      <c r="B16" s="28" t="s">
        <v>241</v>
      </c>
      <c r="C16" s="20">
        <v>75675</v>
      </c>
      <c r="D16" s="20">
        <v>71769</v>
      </c>
      <c r="E16" s="19">
        <f t="shared" si="0"/>
        <v>-3906</v>
      </c>
      <c r="F16" s="36">
        <f t="shared" si="1"/>
        <v>-5.1615460852329036E-2</v>
      </c>
      <c r="G16" s="32">
        <f>D16/'2018'!$D$4</f>
        <v>9.9632809734359704E-3</v>
      </c>
    </row>
    <row r="17" spans="2:7" x14ac:dyDescent="0.2">
      <c r="B17" s="28" t="s">
        <v>233</v>
      </c>
      <c r="C17" s="20">
        <v>51895</v>
      </c>
      <c r="D17" s="20">
        <v>47784</v>
      </c>
      <c r="E17" s="19">
        <f t="shared" si="0"/>
        <v>-4111</v>
      </c>
      <c r="F17" s="36">
        <f t="shared" si="1"/>
        <v>-7.9217651026110419E-2</v>
      </c>
      <c r="G17" s="32">
        <f>D17/'2018'!$D$4</f>
        <v>6.6335802092082159E-3</v>
      </c>
    </row>
    <row r="18" spans="2:7" x14ac:dyDescent="0.2">
      <c r="B18" s="28" t="s">
        <v>243</v>
      </c>
      <c r="C18" s="20">
        <v>26195</v>
      </c>
      <c r="D18" s="20">
        <v>37694</v>
      </c>
      <c r="E18" s="19">
        <f t="shared" si="0"/>
        <v>11499</v>
      </c>
      <c r="F18" s="36">
        <f t="shared" si="1"/>
        <v>0.43897690398931094</v>
      </c>
      <c r="G18" s="32">
        <f>D18/'2018'!$D$4</f>
        <v>5.2328430521909946E-3</v>
      </c>
    </row>
    <row r="19" spans="2:7" x14ac:dyDescent="0.2">
      <c r="B19" s="28" t="s">
        <v>244</v>
      </c>
      <c r="C19" s="20">
        <v>27180</v>
      </c>
      <c r="D19" s="20">
        <v>29257</v>
      </c>
      <c r="E19" s="19">
        <f t="shared" si="0"/>
        <v>2077</v>
      </c>
      <c r="F19" s="36">
        <f t="shared" si="1"/>
        <v>7.6416482707873434E-2</v>
      </c>
      <c r="G19" s="32">
        <f>D19/'2018'!$D$4</f>
        <v>4.0615824581618273E-3</v>
      </c>
    </row>
    <row r="20" spans="2:7" x14ac:dyDescent="0.2">
      <c r="B20" s="28" t="s">
        <v>245</v>
      </c>
      <c r="C20" s="20">
        <v>12953</v>
      </c>
      <c r="D20" s="20">
        <v>16445</v>
      </c>
      <c r="E20" s="19">
        <f t="shared" si="0"/>
        <v>3492</v>
      </c>
      <c r="F20" s="36">
        <f t="shared" si="1"/>
        <v>0.26959005635760058</v>
      </c>
      <c r="G20" s="32">
        <f>D20/'2018'!$D$4</f>
        <v>2.282965564633122E-3</v>
      </c>
    </row>
    <row r="21" spans="2:7" x14ac:dyDescent="0.2">
      <c r="B21" s="28" t="s">
        <v>247</v>
      </c>
      <c r="C21" s="20">
        <v>16876</v>
      </c>
      <c r="D21" s="20">
        <v>14038</v>
      </c>
      <c r="E21" s="19">
        <f t="shared" si="0"/>
        <v>-2838</v>
      </c>
      <c r="F21" s="36">
        <f t="shared" si="1"/>
        <v>-0.16816781227779096</v>
      </c>
      <c r="G21" s="32">
        <f>D21/'2018'!$D$4</f>
        <v>1.9488154816856046E-3</v>
      </c>
    </row>
    <row r="22" spans="2:7" x14ac:dyDescent="0.2">
      <c r="B22" s="28" t="s">
        <v>246</v>
      </c>
      <c r="C22" s="20">
        <v>1857</v>
      </c>
      <c r="D22" s="20">
        <v>1988</v>
      </c>
      <c r="E22" s="19">
        <f t="shared" si="0"/>
        <v>131</v>
      </c>
      <c r="F22" s="36">
        <f t="shared" si="1"/>
        <v>7.0543887991383947E-2</v>
      </c>
      <c r="G22" s="32">
        <f>D22/'2018'!$D$4</f>
        <v>2.7598270249259028E-4</v>
      </c>
    </row>
    <row r="23" spans="2:7" x14ac:dyDescent="0.2">
      <c r="B23" s="28" t="s">
        <v>267</v>
      </c>
      <c r="C23" s="20">
        <v>41</v>
      </c>
      <c r="D23" s="20">
        <v>527</v>
      </c>
      <c r="E23" s="19">
        <f t="shared" si="0"/>
        <v>486</v>
      </c>
      <c r="F23" s="36">
        <f t="shared" si="1"/>
        <v>11.853658536585366</v>
      </c>
      <c r="G23" s="32">
        <f>D23/'2018'!$D$4</f>
        <v>7.3160404534001536E-5</v>
      </c>
    </row>
    <row r="24" spans="2:7" x14ac:dyDescent="0.2">
      <c r="B24" s="28" t="s">
        <v>237</v>
      </c>
      <c r="C24" s="20">
        <v>480</v>
      </c>
      <c r="D24" s="20">
        <v>337</v>
      </c>
      <c r="E24" s="19">
        <f t="shared" si="0"/>
        <v>-143</v>
      </c>
      <c r="F24" s="36">
        <f t="shared" si="1"/>
        <v>-0.29791666666666666</v>
      </c>
      <c r="G24" s="32">
        <f>D24/'2018'!$D$4</f>
        <v>4.6783788098593014E-5</v>
      </c>
    </row>
    <row r="25" spans="2:7" ht="13.5" thickBot="1" x14ac:dyDescent="0.25">
      <c r="B25" s="124" t="s">
        <v>232</v>
      </c>
      <c r="C25" s="22">
        <v>225</v>
      </c>
      <c r="D25" s="22">
        <v>75</v>
      </c>
      <c r="E25" s="24">
        <f t="shared" si="0"/>
        <v>-150</v>
      </c>
      <c r="F25" s="37">
        <f t="shared" si="1"/>
        <v>-0.66666666666666663</v>
      </c>
      <c r="G25" s="33">
        <f>D25/'2018'!$D$4</f>
        <v>1.0411822277134944E-5</v>
      </c>
    </row>
    <row r="26" spans="2:7" x14ac:dyDescent="0.2">
      <c r="G26" s="44"/>
    </row>
    <row r="27" spans="2:7" x14ac:dyDescent="0.2">
      <c r="G27" s="44"/>
    </row>
    <row r="28" spans="2:7" ht="15.75" customHeight="1" x14ac:dyDescent="0.2">
      <c r="B28" s="134" t="s">
        <v>150</v>
      </c>
      <c r="C28" s="134"/>
      <c r="D28" s="134"/>
      <c r="E28" s="134"/>
    </row>
  </sheetData>
  <mergeCells count="2">
    <mergeCell ref="B2:G2"/>
    <mergeCell ref="B28:E28"/>
  </mergeCells>
  <pageMargins left="0.7" right="0.7" top="0.75" bottom="0.75" header="0.3" footer="0.3"/>
  <ignoredErrors>
    <ignoredError sqref="E23:E25 E5:E2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117" t="s">
        <v>285</v>
      </c>
      <c r="C2" s="117" t="s">
        <v>280</v>
      </c>
    </row>
    <row r="3" spans="2:3" ht="38.25" x14ac:dyDescent="0.2">
      <c r="B3" s="118" t="s">
        <v>276</v>
      </c>
      <c r="C3" s="119" t="s">
        <v>272</v>
      </c>
    </row>
    <row r="4" spans="2:3" ht="76.5" x14ac:dyDescent="0.2">
      <c r="B4" s="118" t="s">
        <v>277</v>
      </c>
      <c r="C4" s="119" t="s">
        <v>282</v>
      </c>
    </row>
    <row r="5" spans="2:3" ht="25.5" x14ac:dyDescent="0.2">
      <c r="B5" s="120" t="s">
        <v>278</v>
      </c>
      <c r="C5" s="123" t="s">
        <v>283</v>
      </c>
    </row>
    <row r="6" spans="2:3" ht="24.75" customHeight="1" x14ac:dyDescent="0.2">
      <c r="B6" s="120" t="s">
        <v>279</v>
      </c>
      <c r="C6" s="123" t="s">
        <v>284</v>
      </c>
    </row>
    <row r="7" spans="2:3" ht="25.5" x14ac:dyDescent="0.2">
      <c r="B7" s="121" t="s">
        <v>281</v>
      </c>
      <c r="C7" s="122" t="s">
        <v>287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2018</vt:lpstr>
      <vt:lpstr>Top15</vt:lpstr>
      <vt:lpstr>Trip Types</vt:lpstr>
      <vt:lpstr>Regions</vt:lpstr>
      <vt:lpstr>Border Type</vt:lpstr>
      <vt:lpstr>Border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2019-01-04T08:34:44Z</dcterms:modified>
</cp:coreProperties>
</file>