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მიმართულება (ივლისი)" sheetId="10" r:id="rId1"/>
    <sheet name="ფრენები და მგზავრები-ივნისი" sheetId="9" r:id="rId2"/>
    <sheet name="ფრენები და მგზავრები 6 თვე" sheetId="12" r:id="rId3"/>
    <sheet name="ფრენები და მგზავრები (2022 წ)" sheetId="11" r:id="rId4"/>
    <sheet name="თვეების მიხედვით" sheetId="4" r:id="rId5"/>
  </sheets>
  <calcPr calcId="162913"/>
</workbook>
</file>

<file path=xl/calcChain.xml><?xml version="1.0" encoding="utf-8"?>
<calcChain xmlns="http://schemas.openxmlformats.org/spreadsheetml/2006/main">
  <c r="F17" i="12" l="1"/>
  <c r="F16" i="12"/>
  <c r="E16" i="12"/>
  <c r="F17" i="9"/>
  <c r="F16" i="9"/>
  <c r="E17" i="9"/>
  <c r="E16" i="9"/>
  <c r="F6" i="9"/>
  <c r="E6" i="9"/>
  <c r="D17" i="4" l="1"/>
  <c r="F20" i="12"/>
  <c r="E20" i="12"/>
  <c r="F19" i="12"/>
  <c r="E19" i="12"/>
  <c r="F18" i="12"/>
  <c r="E18" i="12"/>
  <c r="E17" i="12"/>
  <c r="D15" i="12"/>
  <c r="C15" i="12"/>
  <c r="F10" i="12"/>
  <c r="E10" i="12"/>
  <c r="F9" i="12"/>
  <c r="E9" i="12"/>
  <c r="F8" i="12"/>
  <c r="E8" i="12"/>
  <c r="F7" i="12"/>
  <c r="E7" i="12"/>
  <c r="F6" i="12"/>
  <c r="E6" i="12"/>
  <c r="D5" i="12"/>
  <c r="C5" i="12"/>
  <c r="C5" i="9"/>
  <c r="F5" i="12" l="1"/>
  <c r="E15" i="12"/>
  <c r="F15" i="12"/>
  <c r="E5" i="12"/>
  <c r="J17" i="4"/>
  <c r="E17" i="4"/>
  <c r="C17" i="4"/>
  <c r="F19" i="11"/>
  <c r="F20" i="11"/>
  <c r="E19" i="9"/>
  <c r="F19" i="9"/>
  <c r="F20" i="9"/>
  <c r="F9" i="9"/>
  <c r="F10" i="9"/>
  <c r="F9" i="11"/>
  <c r="F10" i="11"/>
  <c r="E20" i="11"/>
  <c r="E19" i="11"/>
  <c r="F18" i="11"/>
  <c r="E18" i="11"/>
  <c r="F17" i="11"/>
  <c r="E17" i="11"/>
  <c r="F16" i="11"/>
  <c r="E16" i="11"/>
  <c r="D15" i="11"/>
  <c r="C15" i="11"/>
  <c r="F15" i="11" s="1"/>
  <c r="E10" i="11"/>
  <c r="E9" i="11"/>
  <c r="F8" i="11"/>
  <c r="E8" i="11"/>
  <c r="F7" i="11"/>
  <c r="E7" i="11"/>
  <c r="F6" i="11"/>
  <c r="E6" i="11"/>
  <c r="D5" i="11"/>
  <c r="F5" i="11" s="1"/>
  <c r="C5" i="11"/>
  <c r="F8" i="9"/>
  <c r="E20" i="9"/>
  <c r="F18" i="9"/>
  <c r="E18" i="9"/>
  <c r="D15" i="9"/>
  <c r="C15" i="9"/>
  <c r="E10" i="9"/>
  <c r="E9" i="9"/>
  <c r="E8" i="9"/>
  <c r="F7" i="9"/>
  <c r="E7" i="9"/>
  <c r="D5" i="9"/>
  <c r="F5" i="9" s="1"/>
  <c r="H17" i="4"/>
  <c r="E5" i="11" l="1"/>
  <c r="F15" i="9"/>
  <c r="E5" i="9"/>
  <c r="E15" i="11"/>
  <c r="E15" i="9"/>
</calcChain>
</file>

<file path=xl/sharedStrings.xml><?xml version="1.0" encoding="utf-8"?>
<sst xmlns="http://schemas.openxmlformats.org/spreadsheetml/2006/main" count="267" uniqueCount="168">
  <si>
    <t>მგზავრები</t>
  </si>
  <si>
    <t>თბილისის საერთაშორისო აეროპორტი</t>
  </si>
  <si>
    <t>ბათუმის საერთაშორისო აეროპორტი</t>
  </si>
  <si>
    <t>მესტიის თამარ მეფის აეროპორტი</t>
  </si>
  <si>
    <t>ქუთაისის საერთაშორისო აეროპორტი</t>
  </si>
  <si>
    <t>სულ</t>
  </si>
  <si>
    <t>აეროპორტები</t>
  </si>
  <si>
    <t>ცვლილება %</t>
  </si>
  <si>
    <t>წყარო: საქართველოს სამოქალაქო ავიაციის სააგენტო</t>
  </si>
  <si>
    <t>ფრენები</t>
  </si>
  <si>
    <t xml:space="preserve">ცვლილება </t>
  </si>
  <si>
    <t>ამბროლაურის აეროპორტი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</si>
  <si>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</si>
  <si>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</si>
  <si>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</si>
  <si>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</si>
  <si>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</si>
  <si>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</si>
  <si>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</si>
  <si>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</si>
  <si>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</si>
  <si>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</si>
  <si>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</si>
  <si>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</si>
  <si>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>პერიოდი</t>
  </si>
  <si>
    <t>ავიაკომპანია</t>
  </si>
  <si>
    <t xml:space="preserve">მიმართულება </t>
  </si>
  <si>
    <t>სიხშირე (კვირაში)</t>
  </si>
  <si>
    <t>Georgian Airways</t>
  </si>
  <si>
    <t>თბილისი-თელ ავივი</t>
  </si>
  <si>
    <t>თბილისი-ამსტერდამი</t>
  </si>
  <si>
    <t>თბილისი-ვენა</t>
  </si>
  <si>
    <t>თბილისი-ერევანი</t>
  </si>
  <si>
    <t>თბილისი-პარიზი</t>
  </si>
  <si>
    <t>თბილისი-აქტაუ</t>
  </si>
  <si>
    <t>Air Astana</t>
  </si>
  <si>
    <t>თბილისი-ალმატა</t>
  </si>
  <si>
    <t>თბილისი-ბაქო</t>
  </si>
  <si>
    <t>Qatar Airways</t>
  </si>
  <si>
    <t>თბილისი-დოჰა</t>
  </si>
  <si>
    <t>Fly Dubai</t>
  </si>
  <si>
    <t>თბილისი-დუბაი</t>
  </si>
  <si>
    <t>LOT</t>
  </si>
  <si>
    <t>თბილისი-ვარშავა</t>
  </si>
  <si>
    <t>Elal</t>
  </si>
  <si>
    <t>ბათუმი-თელ ავივი</t>
  </si>
  <si>
    <t>Arkia</t>
  </si>
  <si>
    <t>Belavia</t>
  </si>
  <si>
    <t>თბილისი-მინსკი</t>
  </si>
  <si>
    <t>ბათუმი-მინსკი</t>
  </si>
  <si>
    <t>ქუთაისი-მინსკი</t>
  </si>
  <si>
    <t>თბილისი-ბაჰრეინი</t>
  </si>
  <si>
    <t>თბილისი-მიუნხენი</t>
  </si>
  <si>
    <t>თბილისი-ათენი</t>
  </si>
  <si>
    <t>თბილისი-რიგა</t>
  </si>
  <si>
    <t>Turkish Airlines</t>
  </si>
  <si>
    <t xml:space="preserve">თბილისი-სტამბული </t>
  </si>
  <si>
    <t>ბათუმი-სტამბული</t>
  </si>
  <si>
    <t>Pegasus airlines</t>
  </si>
  <si>
    <t>თბილისი-რიადი</t>
  </si>
  <si>
    <t>Jazeera</t>
  </si>
  <si>
    <t>თბილისი-ქუვეითი</t>
  </si>
  <si>
    <t>თბილისი-თეირანი</t>
  </si>
  <si>
    <t>ქუთაისი-აქტაუ</t>
  </si>
  <si>
    <t>ქუთაისი-ატირაუ</t>
  </si>
  <si>
    <t>Air Arabia</t>
  </si>
  <si>
    <t>თბილისი-შარჯა</t>
  </si>
  <si>
    <t>Wizz Air Hungary</t>
  </si>
  <si>
    <t>ქუთაისი-ბუდაპეშტი</t>
  </si>
  <si>
    <t>ქუთაისი-ათენი</t>
  </si>
  <si>
    <t>ქუთაისი-ბარსელონა</t>
  </si>
  <si>
    <t>ქუთაისი-მილანი</t>
  </si>
  <si>
    <t>ქუთაისი-გდანსკი</t>
  </si>
  <si>
    <t>ქუთაისი-პრაღა</t>
  </si>
  <si>
    <t>ქუთაისი-რიგა</t>
  </si>
  <si>
    <t>ქუთაისი-ბერლინი</t>
  </si>
  <si>
    <t>ქუთაისი-ვენა</t>
  </si>
  <si>
    <t>ქუთაისი-დორტმუნდი</t>
  </si>
  <si>
    <t>ქუთაისი-კრაკოვი</t>
  </si>
  <si>
    <t>ქუთაოსი-კატოვიცა</t>
  </si>
  <si>
    <t>ქუთაისი-ვარშავა</t>
  </si>
  <si>
    <t>ქუთაისი-მემინგემი</t>
  </si>
  <si>
    <t>ქუთაისი-ლარნაკა</t>
  </si>
  <si>
    <t>ქუთაისი-სალონიკი</t>
  </si>
  <si>
    <t>ქუთაისი-ვილნიუსი</t>
  </si>
  <si>
    <t>ქუთაისი-აბუ დაბი</t>
  </si>
  <si>
    <t>თბილისი-ტაშკენტი</t>
  </si>
  <si>
    <t>AIR COMPANY ARMENIA</t>
  </si>
  <si>
    <t>თბილისი-ანტალია</t>
  </si>
  <si>
    <t>ქუთაისი-რომი</t>
  </si>
  <si>
    <t>თბილისი-აბუ დაბი</t>
  </si>
  <si>
    <t>Azerbaijan Airlaines</t>
  </si>
  <si>
    <t>ქუთაისი-პარიზი</t>
  </si>
  <si>
    <t>ქუთაისი-ტალინი</t>
  </si>
  <si>
    <t>Fly arna</t>
  </si>
  <si>
    <t>Scat</t>
  </si>
  <si>
    <t>Qeshm</t>
  </si>
  <si>
    <t>თბილისი-კიშინიოვი</t>
  </si>
  <si>
    <t>Israir</t>
  </si>
  <si>
    <t>Lufthansa</t>
  </si>
  <si>
    <t>Aegean Airlines</t>
  </si>
  <si>
    <t>Air Baltic</t>
  </si>
  <si>
    <t>Air france</t>
  </si>
  <si>
    <t>Air Arabia Abu Dhabi</t>
  </si>
  <si>
    <t>FLY ARYSTAN</t>
  </si>
  <si>
    <t>ქუთაისი-ასტანა</t>
  </si>
  <si>
    <t>Wizz Air Abu Dhabi</t>
  </si>
  <si>
    <t>ქუთაისი-ვროცლავი</t>
  </si>
  <si>
    <t>თბილისი-ანკარა</t>
  </si>
  <si>
    <t>2023: ივნისი</t>
  </si>
  <si>
    <t>2022: ივნისი</t>
  </si>
  <si>
    <t>თბილისი-ბერგამო</t>
  </si>
  <si>
    <t>თბილისი-ბრიუსელი</t>
  </si>
  <si>
    <t>თბილისი-რომი</t>
  </si>
  <si>
    <t>თბილისი-სალონიკი</t>
  </si>
  <si>
    <t>თბილისი-ბერლინი</t>
  </si>
  <si>
    <t>თბილისი-ლარნაკა</t>
  </si>
  <si>
    <t>თბილისი-მოსკოვი</t>
  </si>
  <si>
    <t>თბილისი-ნიცა</t>
  </si>
  <si>
    <t>Fly One Armenia</t>
  </si>
  <si>
    <t>ბათუმი-ასტანა</t>
  </si>
  <si>
    <t>თბილისი-ასტანა</t>
  </si>
  <si>
    <t>ბათუმი-ალმატა</t>
  </si>
  <si>
    <t>ბათუმი-ბაქო</t>
  </si>
  <si>
    <t>ბათუმი-თეირანი</t>
  </si>
  <si>
    <t>Varesh Airlines</t>
  </si>
  <si>
    <t>Zagros Airlines</t>
  </si>
  <si>
    <t>ბათუმი-დუბაი</t>
  </si>
  <si>
    <t xml:space="preserve">Flyone </t>
  </si>
  <si>
    <t>Uzbekistan Airlines</t>
  </si>
  <si>
    <t>ბათუმი-ტაშკენტი</t>
  </si>
  <si>
    <t>Centrum Air</t>
  </si>
  <si>
    <t>Gulf Air</t>
  </si>
  <si>
    <t>ბათუმი-რიგა</t>
  </si>
  <si>
    <t>თბილისი-იზმირი</t>
  </si>
  <si>
    <t>Flynas</t>
  </si>
  <si>
    <t>თბილისი-დამამი</t>
  </si>
  <si>
    <t>თბილისი-ჯედა</t>
  </si>
  <si>
    <t>თბილისი-გასიმი</t>
  </si>
  <si>
    <t>ბათუმი-დამამი</t>
  </si>
  <si>
    <t>ბათუმი-ჯედა</t>
  </si>
  <si>
    <t>ბათუმი-რიადი</t>
  </si>
  <si>
    <t>Flyadeal</t>
  </si>
  <si>
    <t>Kuwait Airways</t>
  </si>
  <si>
    <t>SunExpress</t>
  </si>
  <si>
    <t>Eurowings</t>
  </si>
  <si>
    <t>თბილისი-დუსელფორფი</t>
  </si>
  <si>
    <t>Azimuth</t>
  </si>
  <si>
    <t>Air Cairo</t>
  </si>
  <si>
    <t>თბილისი-შარმ ელ შეიხი</t>
  </si>
  <si>
    <t>China Southern Airlines</t>
  </si>
  <si>
    <t>თბილისი-ურუმჩი</t>
  </si>
  <si>
    <t>Condor</t>
  </si>
  <si>
    <t>თბილისი-ფრანქფურტი</t>
  </si>
  <si>
    <t>Iraqi Airways</t>
  </si>
  <si>
    <t>თბილისი-ერბილი</t>
  </si>
  <si>
    <t>Jordan Aviation</t>
  </si>
  <si>
    <t>თბილისი-ამანი</t>
  </si>
  <si>
    <t>ბათუმი-ამანი</t>
  </si>
  <si>
    <t>Fly Jordan</t>
  </si>
  <si>
    <t>ქუთაისი-ალმატა</t>
  </si>
  <si>
    <t>ქუთაისი-შიმკენტი</t>
  </si>
  <si>
    <t>ქუთაისი-პოზნანი</t>
  </si>
  <si>
    <t>ქუთაისი-მადრიდი</t>
  </si>
  <si>
    <t>ქუთაისი-ფრანქფურტი</t>
  </si>
  <si>
    <t>ქუთიაისი-ჰამბურგი</t>
  </si>
  <si>
    <t>2022: იანვარი-ივნისი</t>
  </si>
  <si>
    <t>2023: იანვარი-ივნისი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</si>
</sst>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name val="AcadNusx"/>
    </font>
    <font>
      <sz val="11"/>
      <color theme="1"/>
      <name val="Calibri"/>
      <family val="2"/>
      <charset val="204"/>
      <scheme val="minor"/>
    </font>
    <font>
      <sz val="12"/>
      <color theme="1"/>
      <name val="AcadNusx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9" fontId="0" fillId="0" borderId="1" xfId="2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/>
    </xf>
    <xf numFmtId="3" fontId="0" fillId="0" borderId="0" xfId="0" applyNumberFormat="1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2" fillId="5" borderId="1" xfId="1" applyNumberFormat="1" applyFont="1" applyFill="1" applyBorder="1" applyAlignment="1">
      <alignment horizontal="center"/>
    </xf>
    <xf numFmtId="165" fontId="2" fillId="5" borderId="1" xfId="2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left" vertical="center"/>
    </xf>
    <xf numFmtId="3" fontId="0" fillId="0" borderId="5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22"/>
  <sheetViews>
    <sheetView tabSelected="1" workbookViewId="0">
      <selection activeCell="B3" sqref="B3"/>
    </sheetView>
  </sheetViews>
  <sheetFormatPr defaultRowHeight="15"/>
  <cols>
    <col min="1" max="1" width="14.7109375" style="5" customWidth="1"/>
    <col min="2" max="2" width="34.140625" style="5" customWidth="1"/>
    <col min="3" max="3" width="31.140625" style="5" customWidth="1"/>
    <col min="4" max="4" width="27.140625" style="5" customWidth="1"/>
    <col min="5" max="16384" width="9.140625" style="5"/>
  </cols>
  <sheetData>
    <row r="3" spans="2:4" ht="30" customHeight="1">
      <c r="B3" s="25" t="s">
        <v>25</v>
      </c>
      <c r="C3" s="25" t="s">
        <v>26</v>
      </c>
      <c r="D3" s="25" t="s">
        <v>27</v>
      </c>
    </row>
    <row r="4" spans="2:4">
      <c r="B4" s="28" t="s">
        <v>28</v>
      </c>
      <c r="C4" s="26" t="s">
        <v>29</v>
      </c>
      <c r="D4" s="27">
        <v>12</v>
      </c>
    </row>
    <row r="5" spans="2:4">
      <c r="B5" s="28"/>
      <c r="C5" s="26" t="s">
        <v>30</v>
      </c>
      <c r="D5" s="27">
        <v>3</v>
      </c>
    </row>
    <row r="6" spans="2:4">
      <c r="B6" s="28"/>
      <c r="C6" s="26" t="s">
        <v>31</v>
      </c>
      <c r="D6" s="27">
        <v>2</v>
      </c>
    </row>
    <row r="7" spans="2:4">
      <c r="B7" s="28"/>
      <c r="C7" s="26" t="s">
        <v>33</v>
      </c>
      <c r="D7" s="27">
        <v>3</v>
      </c>
    </row>
    <row r="8" spans="2:4">
      <c r="B8" s="28"/>
      <c r="C8" s="26" t="s">
        <v>111</v>
      </c>
      <c r="D8" s="27">
        <v>2</v>
      </c>
    </row>
    <row r="9" spans="2:4">
      <c r="B9" s="28"/>
      <c r="C9" s="26" t="s">
        <v>112</v>
      </c>
      <c r="D9" s="27">
        <v>2</v>
      </c>
    </row>
    <row r="10" spans="2:4">
      <c r="B10" s="28"/>
      <c r="C10" s="26" t="s">
        <v>113</v>
      </c>
      <c r="D10" s="27">
        <v>2</v>
      </c>
    </row>
    <row r="11" spans="2:4">
      <c r="B11" s="28"/>
      <c r="C11" s="26" t="s">
        <v>114</v>
      </c>
      <c r="D11" s="27">
        <v>2</v>
      </c>
    </row>
    <row r="12" spans="2:4">
      <c r="B12" s="28"/>
      <c r="C12" s="26" t="s">
        <v>115</v>
      </c>
      <c r="D12" s="27">
        <v>2</v>
      </c>
    </row>
    <row r="13" spans="2:4">
      <c r="B13" s="28"/>
      <c r="C13" s="26" t="s">
        <v>116</v>
      </c>
      <c r="D13" s="27">
        <v>3</v>
      </c>
    </row>
    <row r="14" spans="2:4">
      <c r="B14" s="28"/>
      <c r="C14" s="26" t="s">
        <v>117</v>
      </c>
      <c r="D14" s="27">
        <v>14</v>
      </c>
    </row>
    <row r="15" spans="2:4">
      <c r="B15" s="28"/>
      <c r="C15" s="26" t="s">
        <v>118</v>
      </c>
      <c r="D15" s="27">
        <v>2</v>
      </c>
    </row>
    <row r="16" spans="2:4">
      <c r="B16" s="24" t="s">
        <v>87</v>
      </c>
      <c r="C16" s="26" t="s">
        <v>32</v>
      </c>
      <c r="D16" s="27">
        <v>7</v>
      </c>
    </row>
    <row r="17" spans="2:4">
      <c r="B17" s="24" t="s">
        <v>119</v>
      </c>
      <c r="C17" s="26" t="s">
        <v>32</v>
      </c>
      <c r="D17" s="27">
        <v>4</v>
      </c>
    </row>
    <row r="18" spans="2:4">
      <c r="B18" s="24" t="s">
        <v>94</v>
      </c>
      <c r="C18" s="26" t="s">
        <v>32</v>
      </c>
      <c r="D18" s="27">
        <v>3</v>
      </c>
    </row>
    <row r="19" spans="2:4">
      <c r="B19" s="28" t="s">
        <v>95</v>
      </c>
      <c r="C19" s="26" t="s">
        <v>34</v>
      </c>
      <c r="D19" s="27">
        <v>7</v>
      </c>
    </row>
    <row r="20" spans="2:4">
      <c r="B20" s="28"/>
      <c r="C20" s="26" t="s">
        <v>120</v>
      </c>
      <c r="D20" s="27">
        <v>2</v>
      </c>
    </row>
    <row r="21" spans="2:4">
      <c r="B21" s="28" t="s">
        <v>35</v>
      </c>
      <c r="C21" s="26" t="s">
        <v>36</v>
      </c>
      <c r="D21" s="27">
        <v>7</v>
      </c>
    </row>
    <row r="22" spans="2:4">
      <c r="B22" s="28"/>
      <c r="C22" s="26" t="s">
        <v>121</v>
      </c>
      <c r="D22" s="27">
        <v>3</v>
      </c>
    </row>
    <row r="23" spans="2:4">
      <c r="B23" s="28"/>
      <c r="C23" s="26" t="s">
        <v>122</v>
      </c>
      <c r="D23" s="27">
        <v>5</v>
      </c>
    </row>
    <row r="24" spans="2:4">
      <c r="B24" s="28" t="s">
        <v>91</v>
      </c>
      <c r="C24" s="26" t="s">
        <v>37</v>
      </c>
      <c r="D24" s="27">
        <v>28</v>
      </c>
    </row>
    <row r="25" spans="2:4">
      <c r="B25" s="28"/>
      <c r="C25" s="26" t="s">
        <v>123</v>
      </c>
      <c r="D25" s="27">
        <v>4</v>
      </c>
    </row>
    <row r="26" spans="2:4">
      <c r="B26" s="27" t="s">
        <v>38</v>
      </c>
      <c r="C26" s="26" t="s">
        <v>39</v>
      </c>
      <c r="D26" s="27">
        <v>14</v>
      </c>
    </row>
    <row r="27" spans="2:4">
      <c r="B27" s="28" t="s">
        <v>96</v>
      </c>
      <c r="C27" s="26" t="s">
        <v>62</v>
      </c>
      <c r="D27" s="27">
        <v>4</v>
      </c>
    </row>
    <row r="28" spans="2:4">
      <c r="B28" s="28"/>
      <c r="C28" s="26" t="s">
        <v>124</v>
      </c>
      <c r="D28" s="27">
        <v>1</v>
      </c>
    </row>
    <row r="29" spans="2:4">
      <c r="B29" s="28" t="s">
        <v>125</v>
      </c>
      <c r="C29" s="26" t="s">
        <v>62</v>
      </c>
      <c r="D29" s="27">
        <v>5</v>
      </c>
    </row>
    <row r="30" spans="2:4">
      <c r="B30" s="28"/>
      <c r="C30" s="26" t="s">
        <v>124</v>
      </c>
      <c r="D30" s="27">
        <v>4</v>
      </c>
    </row>
    <row r="31" spans="2:4">
      <c r="B31" s="27" t="s">
        <v>126</v>
      </c>
      <c r="C31" s="26" t="s">
        <v>62</v>
      </c>
      <c r="D31" s="27">
        <v>3</v>
      </c>
    </row>
    <row r="32" spans="2:4">
      <c r="B32" s="28" t="s">
        <v>40</v>
      </c>
      <c r="C32" s="26" t="s">
        <v>41</v>
      </c>
      <c r="D32" s="27">
        <v>28</v>
      </c>
    </row>
    <row r="33" spans="2:4">
      <c r="B33" s="28"/>
      <c r="C33" s="26" t="s">
        <v>127</v>
      </c>
      <c r="D33" s="27">
        <v>4</v>
      </c>
    </row>
    <row r="34" spans="2:4">
      <c r="B34" s="27" t="s">
        <v>42</v>
      </c>
      <c r="C34" s="26" t="s">
        <v>43</v>
      </c>
      <c r="D34" s="27">
        <v>7</v>
      </c>
    </row>
    <row r="35" spans="2:4">
      <c r="B35" s="27" t="s">
        <v>128</v>
      </c>
      <c r="C35" s="26" t="s">
        <v>97</v>
      </c>
      <c r="D35" s="27">
        <v>7</v>
      </c>
    </row>
    <row r="36" spans="2:4">
      <c r="B36" s="28" t="s">
        <v>129</v>
      </c>
      <c r="C36" s="26" t="s">
        <v>86</v>
      </c>
      <c r="D36" s="27">
        <v>3</v>
      </c>
    </row>
    <row r="37" spans="2:4">
      <c r="B37" s="28"/>
      <c r="C37" s="26" t="s">
        <v>130</v>
      </c>
      <c r="D37" s="27">
        <v>2</v>
      </c>
    </row>
    <row r="38" spans="2:4">
      <c r="B38" s="27" t="s">
        <v>131</v>
      </c>
      <c r="C38" s="26" t="s">
        <v>86</v>
      </c>
      <c r="D38" s="27">
        <v>2</v>
      </c>
    </row>
    <row r="39" spans="2:4">
      <c r="B39" s="28" t="s">
        <v>44</v>
      </c>
      <c r="C39" s="26" t="s">
        <v>29</v>
      </c>
      <c r="D39" s="27">
        <v>9</v>
      </c>
    </row>
    <row r="40" spans="2:4">
      <c r="B40" s="28"/>
      <c r="C40" s="26" t="s">
        <v>45</v>
      </c>
      <c r="D40" s="27">
        <v>6</v>
      </c>
    </row>
    <row r="41" spans="2:4">
      <c r="B41" s="28" t="s">
        <v>98</v>
      </c>
      <c r="C41" s="26" t="s">
        <v>29</v>
      </c>
      <c r="D41" s="27">
        <v>5</v>
      </c>
    </row>
    <row r="42" spans="2:4">
      <c r="B42" s="28"/>
      <c r="C42" s="26" t="s">
        <v>45</v>
      </c>
      <c r="D42" s="27">
        <v>12</v>
      </c>
    </row>
    <row r="43" spans="2:4">
      <c r="B43" s="28" t="s">
        <v>46</v>
      </c>
      <c r="C43" s="26" t="s">
        <v>29</v>
      </c>
      <c r="D43" s="27">
        <v>3</v>
      </c>
    </row>
    <row r="44" spans="2:4">
      <c r="B44" s="28"/>
      <c r="C44" s="26" t="s">
        <v>45</v>
      </c>
      <c r="D44" s="27">
        <v>2</v>
      </c>
    </row>
    <row r="45" spans="2:4">
      <c r="B45" s="28" t="s">
        <v>47</v>
      </c>
      <c r="C45" s="26" t="s">
        <v>48</v>
      </c>
      <c r="D45" s="27">
        <v>7</v>
      </c>
    </row>
    <row r="46" spans="2:4">
      <c r="B46" s="28"/>
      <c r="C46" s="26" t="s">
        <v>49</v>
      </c>
      <c r="D46" s="27">
        <v>4</v>
      </c>
    </row>
    <row r="47" spans="2:4">
      <c r="B47" s="28"/>
      <c r="C47" s="26" t="s">
        <v>50</v>
      </c>
      <c r="D47" s="27">
        <v>11</v>
      </c>
    </row>
    <row r="48" spans="2:4">
      <c r="B48" s="27" t="s">
        <v>132</v>
      </c>
      <c r="C48" s="26" t="s">
        <v>51</v>
      </c>
      <c r="D48" s="27">
        <v>2</v>
      </c>
    </row>
    <row r="49" spans="2:4">
      <c r="B49" s="27" t="s">
        <v>99</v>
      </c>
      <c r="C49" s="26" t="s">
        <v>52</v>
      </c>
      <c r="D49" s="27">
        <v>7</v>
      </c>
    </row>
    <row r="50" spans="2:4">
      <c r="B50" s="28" t="s">
        <v>100</v>
      </c>
      <c r="C50" s="26" t="s">
        <v>53</v>
      </c>
      <c r="D50" s="27">
        <v>5</v>
      </c>
    </row>
    <row r="51" spans="2:4">
      <c r="B51" s="28"/>
      <c r="C51" s="26" t="s">
        <v>114</v>
      </c>
      <c r="D51" s="27">
        <v>2</v>
      </c>
    </row>
    <row r="52" spans="2:4">
      <c r="B52" s="28" t="s">
        <v>101</v>
      </c>
      <c r="C52" s="26" t="s">
        <v>54</v>
      </c>
      <c r="D52" s="27">
        <v>5</v>
      </c>
    </row>
    <row r="53" spans="2:4">
      <c r="B53" s="28"/>
      <c r="C53" s="26" t="s">
        <v>133</v>
      </c>
      <c r="D53" s="27">
        <v>2</v>
      </c>
    </row>
    <row r="54" spans="2:4">
      <c r="B54" s="28" t="s">
        <v>55</v>
      </c>
      <c r="C54" s="26" t="s">
        <v>56</v>
      </c>
      <c r="D54" s="27">
        <v>35</v>
      </c>
    </row>
    <row r="55" spans="2:4">
      <c r="B55" s="28"/>
      <c r="C55" s="26" t="s">
        <v>57</v>
      </c>
      <c r="D55" s="27">
        <v>13</v>
      </c>
    </row>
    <row r="56" spans="2:4">
      <c r="B56" s="28" t="s">
        <v>58</v>
      </c>
      <c r="C56" s="26" t="s">
        <v>56</v>
      </c>
      <c r="D56" s="27">
        <v>17</v>
      </c>
    </row>
    <row r="57" spans="2:4">
      <c r="B57" s="28"/>
      <c r="C57" s="26" t="s">
        <v>88</v>
      </c>
      <c r="D57" s="27">
        <v>5</v>
      </c>
    </row>
    <row r="58" spans="2:4">
      <c r="B58" s="28"/>
      <c r="C58" s="26" t="s">
        <v>108</v>
      </c>
      <c r="D58" s="27">
        <v>2</v>
      </c>
    </row>
    <row r="59" spans="2:4">
      <c r="B59" s="28"/>
      <c r="C59" s="26" t="s">
        <v>134</v>
      </c>
      <c r="D59" s="27">
        <v>2</v>
      </c>
    </row>
    <row r="60" spans="2:4">
      <c r="B60" s="28"/>
      <c r="C60" s="26" t="s">
        <v>57</v>
      </c>
      <c r="D60" s="27">
        <v>4</v>
      </c>
    </row>
    <row r="61" spans="2:4">
      <c r="B61" s="28" t="s">
        <v>135</v>
      </c>
      <c r="C61" s="26" t="s">
        <v>59</v>
      </c>
      <c r="D61" s="27">
        <v>9</v>
      </c>
    </row>
    <row r="62" spans="2:4">
      <c r="B62" s="28"/>
      <c r="C62" s="26" t="s">
        <v>136</v>
      </c>
      <c r="D62" s="27">
        <v>7</v>
      </c>
    </row>
    <row r="63" spans="2:4">
      <c r="B63" s="28"/>
      <c r="C63" s="26" t="s">
        <v>137</v>
      </c>
      <c r="D63" s="27">
        <v>10</v>
      </c>
    </row>
    <row r="64" spans="2:4">
      <c r="B64" s="28"/>
      <c r="C64" s="26" t="s">
        <v>138</v>
      </c>
      <c r="D64" s="27">
        <v>2</v>
      </c>
    </row>
    <row r="65" spans="2:4">
      <c r="B65" s="28"/>
      <c r="C65" s="26" t="s">
        <v>139</v>
      </c>
      <c r="D65" s="27">
        <v>5</v>
      </c>
    </row>
    <row r="66" spans="2:4">
      <c r="B66" s="28"/>
      <c r="C66" s="26" t="s">
        <v>140</v>
      </c>
      <c r="D66" s="27">
        <v>7</v>
      </c>
    </row>
    <row r="67" spans="2:4">
      <c r="B67" s="28"/>
      <c r="C67" s="26" t="s">
        <v>141</v>
      </c>
      <c r="D67" s="27">
        <v>9</v>
      </c>
    </row>
    <row r="68" spans="2:4">
      <c r="B68" s="28" t="s">
        <v>142</v>
      </c>
      <c r="C68" s="26" t="s">
        <v>59</v>
      </c>
      <c r="D68" s="27">
        <v>4</v>
      </c>
    </row>
    <row r="69" spans="2:4">
      <c r="B69" s="28"/>
      <c r="C69" s="26" t="s">
        <v>136</v>
      </c>
      <c r="D69" s="27">
        <v>2</v>
      </c>
    </row>
    <row r="70" spans="2:4">
      <c r="B70" s="28"/>
      <c r="C70" s="26" t="s">
        <v>137</v>
      </c>
      <c r="D70" s="27">
        <v>3</v>
      </c>
    </row>
    <row r="71" spans="2:4">
      <c r="B71" s="27" t="s">
        <v>60</v>
      </c>
      <c r="C71" s="26" t="s">
        <v>61</v>
      </c>
      <c r="D71" s="27">
        <v>7</v>
      </c>
    </row>
    <row r="72" spans="2:4">
      <c r="B72" s="27" t="s">
        <v>143</v>
      </c>
      <c r="C72" s="26" t="s">
        <v>61</v>
      </c>
      <c r="D72" s="27">
        <v>3</v>
      </c>
    </row>
    <row r="73" spans="2:4">
      <c r="B73" s="27" t="s">
        <v>102</v>
      </c>
      <c r="C73" s="26" t="s">
        <v>33</v>
      </c>
      <c r="D73" s="27">
        <v>3</v>
      </c>
    </row>
    <row r="74" spans="2:4">
      <c r="B74" s="27" t="s">
        <v>65</v>
      </c>
      <c r="C74" s="26" t="s">
        <v>66</v>
      </c>
      <c r="D74" s="27">
        <v>24</v>
      </c>
    </row>
    <row r="75" spans="2:4">
      <c r="B75" s="27" t="s">
        <v>103</v>
      </c>
      <c r="C75" s="26" t="s">
        <v>90</v>
      </c>
      <c r="D75" s="27">
        <v>5</v>
      </c>
    </row>
    <row r="76" spans="2:4">
      <c r="B76" s="28" t="s">
        <v>144</v>
      </c>
      <c r="C76" s="26" t="s">
        <v>108</v>
      </c>
      <c r="D76" s="27">
        <v>1</v>
      </c>
    </row>
    <row r="77" spans="2:4">
      <c r="B77" s="28"/>
      <c r="C77" s="26" t="s">
        <v>88</v>
      </c>
      <c r="D77" s="27">
        <v>2</v>
      </c>
    </row>
    <row r="78" spans="2:4">
      <c r="B78" s="28"/>
      <c r="C78" s="26" t="s">
        <v>134</v>
      </c>
      <c r="D78" s="27">
        <v>2</v>
      </c>
    </row>
    <row r="79" spans="2:4">
      <c r="B79" s="27" t="s">
        <v>145</v>
      </c>
      <c r="C79" s="26" t="s">
        <v>146</v>
      </c>
      <c r="D79" s="27">
        <v>3</v>
      </c>
    </row>
    <row r="80" spans="2:4">
      <c r="B80" s="27" t="s">
        <v>147</v>
      </c>
      <c r="C80" s="26" t="s">
        <v>117</v>
      </c>
      <c r="D80" s="27">
        <v>14</v>
      </c>
    </row>
    <row r="81" spans="2:4">
      <c r="B81" s="27" t="s">
        <v>148</v>
      </c>
      <c r="C81" s="26" t="s">
        <v>149</v>
      </c>
      <c r="D81" s="27">
        <v>1</v>
      </c>
    </row>
    <row r="82" spans="2:4">
      <c r="B82" s="27" t="s">
        <v>150</v>
      </c>
      <c r="C82" s="26" t="s">
        <v>151</v>
      </c>
      <c r="D82" s="27">
        <v>3</v>
      </c>
    </row>
    <row r="83" spans="2:4">
      <c r="B83" s="27" t="s">
        <v>152</v>
      </c>
      <c r="C83" s="26" t="s">
        <v>153</v>
      </c>
      <c r="D83" s="27">
        <v>2</v>
      </c>
    </row>
    <row r="84" spans="2:4">
      <c r="B84" s="27" t="s">
        <v>154</v>
      </c>
      <c r="C84" s="26" t="s">
        <v>155</v>
      </c>
      <c r="D84" s="27">
        <v>1</v>
      </c>
    </row>
    <row r="85" spans="2:4">
      <c r="B85" s="28" t="s">
        <v>156</v>
      </c>
      <c r="C85" s="26" t="s">
        <v>157</v>
      </c>
      <c r="D85" s="27">
        <v>2</v>
      </c>
    </row>
    <row r="86" spans="2:4">
      <c r="B86" s="28"/>
      <c r="C86" s="26" t="s">
        <v>158</v>
      </c>
      <c r="D86" s="27">
        <v>1</v>
      </c>
    </row>
    <row r="87" spans="2:4">
      <c r="B87" s="27" t="s">
        <v>159</v>
      </c>
      <c r="C87" s="26" t="s">
        <v>158</v>
      </c>
      <c r="D87" s="27">
        <v>2</v>
      </c>
    </row>
    <row r="88" spans="2:4">
      <c r="B88" s="28" t="s">
        <v>104</v>
      </c>
      <c r="C88" s="26" t="s">
        <v>63</v>
      </c>
      <c r="D88" s="27">
        <v>3</v>
      </c>
    </row>
    <row r="89" spans="2:4">
      <c r="B89" s="28"/>
      <c r="C89" s="26" t="s">
        <v>64</v>
      </c>
      <c r="D89" s="27">
        <v>3</v>
      </c>
    </row>
    <row r="90" spans="2:4">
      <c r="B90" s="28"/>
      <c r="C90" s="26" t="s">
        <v>105</v>
      </c>
      <c r="D90" s="27">
        <v>5</v>
      </c>
    </row>
    <row r="91" spans="2:4">
      <c r="B91" s="28"/>
      <c r="C91" s="26" t="s">
        <v>160</v>
      </c>
      <c r="D91" s="27">
        <v>2</v>
      </c>
    </row>
    <row r="92" spans="2:4">
      <c r="B92" s="28"/>
      <c r="C92" s="26" t="s">
        <v>161</v>
      </c>
      <c r="D92" s="27">
        <v>2</v>
      </c>
    </row>
    <row r="93" spans="2:4">
      <c r="B93" s="27" t="s">
        <v>106</v>
      </c>
      <c r="C93" s="26" t="s">
        <v>85</v>
      </c>
      <c r="D93" s="27">
        <v>7</v>
      </c>
    </row>
    <row r="94" spans="2:4">
      <c r="B94" s="28" t="s">
        <v>67</v>
      </c>
      <c r="C94" s="26" t="s">
        <v>69</v>
      </c>
      <c r="D94" s="27">
        <v>4</v>
      </c>
    </row>
    <row r="95" spans="2:4">
      <c r="B95" s="28"/>
      <c r="C95" s="26" t="s">
        <v>70</v>
      </c>
      <c r="D95" s="27">
        <v>2</v>
      </c>
    </row>
    <row r="96" spans="2:4">
      <c r="B96" s="28"/>
      <c r="C96" s="26" t="s">
        <v>68</v>
      </c>
      <c r="D96" s="27">
        <v>3</v>
      </c>
    </row>
    <row r="97" spans="2:4">
      <c r="B97" s="28"/>
      <c r="C97" s="26" t="s">
        <v>89</v>
      </c>
      <c r="D97" s="27">
        <v>3</v>
      </c>
    </row>
    <row r="98" spans="2:4">
      <c r="B98" s="28"/>
      <c r="C98" s="26" t="s">
        <v>71</v>
      </c>
      <c r="D98" s="27">
        <v>3</v>
      </c>
    </row>
    <row r="99" spans="2:4">
      <c r="B99" s="28"/>
      <c r="C99" s="26" t="s">
        <v>83</v>
      </c>
      <c r="D99" s="27">
        <v>3</v>
      </c>
    </row>
    <row r="100" spans="2:4">
      <c r="B100" s="28"/>
      <c r="C100" s="26" t="s">
        <v>74</v>
      </c>
      <c r="D100" s="27">
        <v>2</v>
      </c>
    </row>
    <row r="101" spans="2:4">
      <c r="B101" s="28"/>
      <c r="C101" s="26" t="s">
        <v>72</v>
      </c>
      <c r="D101" s="27">
        <v>4</v>
      </c>
    </row>
    <row r="102" spans="2:4">
      <c r="B102" s="28"/>
      <c r="C102" s="26" t="s">
        <v>73</v>
      </c>
      <c r="D102" s="27">
        <v>3</v>
      </c>
    </row>
    <row r="103" spans="2:4">
      <c r="B103" s="28"/>
      <c r="C103" s="26" t="s">
        <v>162</v>
      </c>
      <c r="D103" s="27">
        <v>2</v>
      </c>
    </row>
    <row r="104" spans="2:4">
      <c r="B104" s="28"/>
      <c r="C104" s="26" t="s">
        <v>75</v>
      </c>
      <c r="D104" s="27">
        <v>2</v>
      </c>
    </row>
    <row r="105" spans="2:4">
      <c r="B105" s="28"/>
      <c r="C105" s="26" t="s">
        <v>76</v>
      </c>
      <c r="D105" s="27">
        <v>3</v>
      </c>
    </row>
    <row r="106" spans="2:4">
      <c r="B106" s="28"/>
      <c r="C106" s="26" t="s">
        <v>107</v>
      </c>
      <c r="D106" s="27">
        <v>3</v>
      </c>
    </row>
    <row r="107" spans="2:4">
      <c r="B107" s="28"/>
      <c r="C107" s="26" t="s">
        <v>77</v>
      </c>
      <c r="D107" s="27">
        <v>2</v>
      </c>
    </row>
    <row r="108" spans="2:4">
      <c r="B108" s="28"/>
      <c r="C108" s="26" t="s">
        <v>92</v>
      </c>
      <c r="D108" s="27">
        <v>2</v>
      </c>
    </row>
    <row r="109" spans="2:4">
      <c r="B109" s="28"/>
      <c r="C109" s="26" t="s">
        <v>89</v>
      </c>
      <c r="D109" s="27"/>
    </row>
    <row r="110" spans="2:4">
      <c r="B110" s="28"/>
      <c r="C110" s="26" t="s">
        <v>78</v>
      </c>
      <c r="D110" s="27">
        <v>3</v>
      </c>
    </row>
    <row r="111" spans="2:4">
      <c r="B111" s="28"/>
      <c r="C111" s="26" t="s">
        <v>79</v>
      </c>
      <c r="D111" s="27">
        <v>5</v>
      </c>
    </row>
    <row r="112" spans="2:4">
      <c r="B112" s="28"/>
      <c r="C112" s="26" t="s">
        <v>80</v>
      </c>
      <c r="D112" s="27">
        <v>7</v>
      </c>
    </row>
    <row r="113" spans="2:4">
      <c r="B113" s="28"/>
      <c r="C113" s="26" t="s">
        <v>81</v>
      </c>
      <c r="D113" s="27">
        <v>3</v>
      </c>
    </row>
    <row r="114" spans="2:4">
      <c r="B114" s="28"/>
      <c r="C114" s="26" t="s">
        <v>163</v>
      </c>
      <c r="D114" s="27">
        <v>2</v>
      </c>
    </row>
    <row r="115" spans="2:4">
      <c r="B115" s="28"/>
      <c r="C115" s="26" t="s">
        <v>82</v>
      </c>
      <c r="D115" s="27">
        <v>5</v>
      </c>
    </row>
    <row r="116" spans="2:4">
      <c r="B116" s="28"/>
      <c r="C116" s="26" t="s">
        <v>93</v>
      </c>
      <c r="D116" s="27">
        <v>1</v>
      </c>
    </row>
    <row r="117" spans="2:4">
      <c r="B117" s="28"/>
      <c r="C117" s="26" t="s">
        <v>164</v>
      </c>
      <c r="D117" s="27">
        <v>2</v>
      </c>
    </row>
    <row r="118" spans="2:4">
      <c r="B118" s="28"/>
      <c r="C118" s="26" t="s">
        <v>165</v>
      </c>
      <c r="D118" s="27">
        <v>2</v>
      </c>
    </row>
    <row r="119" spans="2:4">
      <c r="B119" s="28"/>
      <c r="C119" s="26" t="s">
        <v>84</v>
      </c>
      <c r="D119" s="27">
        <v>3</v>
      </c>
    </row>
    <row r="122" spans="2:4">
      <c r="B122" s="29" t="s">
        <v>8</v>
      </c>
      <c r="C122" s="29"/>
      <c r="D122" s="29"/>
    </row>
  </sheetData>
  <mergeCells count="23">
    <mergeCell ref="B29:B30"/>
    <mergeCell ref="B32:B33"/>
    <mergeCell ref="B36:B37"/>
    <mergeCell ref="B24:B25"/>
    <mergeCell ref="B4:B15"/>
    <mergeCell ref="B19:B20"/>
    <mergeCell ref="B21:B23"/>
    <mergeCell ref="B27:B28"/>
    <mergeCell ref="B39:B40"/>
    <mergeCell ref="B41:B42"/>
    <mergeCell ref="B43:B44"/>
    <mergeCell ref="B45:B47"/>
    <mergeCell ref="B50:B51"/>
    <mergeCell ref="B52:B53"/>
    <mergeCell ref="B54:B55"/>
    <mergeCell ref="B56:B60"/>
    <mergeCell ref="B61:B67"/>
    <mergeCell ref="B68:B70"/>
    <mergeCell ref="B76:B78"/>
    <mergeCell ref="B85:B86"/>
    <mergeCell ref="B88:B92"/>
    <mergeCell ref="B94:B119"/>
    <mergeCell ref="B122:D1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3"/>
  <sheetViews>
    <sheetView workbookViewId="0">
      <selection activeCell="B3" sqref="B3:F3"/>
    </sheetView>
  </sheetViews>
  <sheetFormatPr defaultRowHeight="15"/>
  <cols>
    <col min="1" max="1" width="9.140625" style="5"/>
    <col min="2" max="2" width="43.42578125" style="5" customWidth="1"/>
    <col min="3" max="3" width="24.42578125" style="5" customWidth="1"/>
    <col min="4" max="4" width="24.7109375" style="5" customWidth="1"/>
    <col min="5" max="5" width="16.5703125" style="5" customWidth="1"/>
    <col min="6" max="6" width="16.7109375" style="5" customWidth="1"/>
    <col min="7" max="16384" width="9.140625" style="5"/>
  </cols>
  <sheetData>
    <row r="3" spans="2:6" ht="27" customHeight="1">
      <c r="B3" s="30" t="s">
        <v>0</v>
      </c>
      <c r="C3" s="31"/>
      <c r="D3" s="31"/>
      <c r="E3" s="31"/>
      <c r="F3" s="31"/>
    </row>
    <row r="4" spans="2:6">
      <c r="B4" s="13" t="s">
        <v>6</v>
      </c>
      <c r="C4" s="13" t="s">
        <v>110</v>
      </c>
      <c r="D4" s="13" t="s">
        <v>109</v>
      </c>
      <c r="E4" s="13" t="s">
        <v>10</v>
      </c>
      <c r="F4" s="13" t="s">
        <v>7</v>
      </c>
    </row>
    <row r="5" spans="2:6">
      <c r="B5" s="14" t="s">
        <v>5</v>
      </c>
      <c r="C5" s="15">
        <f>C6+C7+C8+C9+C10</f>
        <v>387611</v>
      </c>
      <c r="D5" s="15">
        <f>D6+D7+D8+D9+D10</f>
        <v>555582</v>
      </c>
      <c r="E5" s="15">
        <f t="shared" ref="E5:E10" si="0">D5-C5</f>
        <v>167971</v>
      </c>
      <c r="F5" s="16">
        <f t="shared" ref="F5:F10" si="1">D5/C5-1</f>
        <v>0.43334941474829147</v>
      </c>
    </row>
    <row r="6" spans="2:6">
      <c r="B6" s="6" t="s">
        <v>1</v>
      </c>
      <c r="C6" s="19">
        <v>247161</v>
      </c>
      <c r="D6" s="3">
        <v>320261</v>
      </c>
      <c r="E6" s="3">
        <f>D6-C6</f>
        <v>73100</v>
      </c>
      <c r="F6" s="2">
        <f>D6/C6-1</f>
        <v>0.29575863505973832</v>
      </c>
    </row>
    <row r="7" spans="2:6">
      <c r="B7" s="6" t="s">
        <v>2</v>
      </c>
      <c r="C7" s="3">
        <v>63329</v>
      </c>
      <c r="D7" s="3">
        <v>69150</v>
      </c>
      <c r="E7" s="3">
        <f t="shared" si="0"/>
        <v>5821</v>
      </c>
      <c r="F7" s="2">
        <f t="shared" si="1"/>
        <v>9.1916815361051007E-2</v>
      </c>
    </row>
    <row r="8" spans="2:6">
      <c r="B8" s="6" t="s">
        <v>4</v>
      </c>
      <c r="C8" s="3">
        <v>76226</v>
      </c>
      <c r="D8" s="3">
        <v>165157</v>
      </c>
      <c r="E8" s="3">
        <f t="shared" si="0"/>
        <v>88931</v>
      </c>
      <c r="F8" s="2">
        <f t="shared" si="1"/>
        <v>1.1666754125888805</v>
      </c>
    </row>
    <row r="9" spans="2:6">
      <c r="B9" s="6" t="s">
        <v>3</v>
      </c>
      <c r="C9" s="3">
        <v>668</v>
      </c>
      <c r="D9" s="3">
        <v>823</v>
      </c>
      <c r="E9" s="3">
        <f t="shared" si="0"/>
        <v>155</v>
      </c>
      <c r="F9" s="2">
        <f t="shared" si="1"/>
        <v>0.23203592814371254</v>
      </c>
    </row>
    <row r="10" spans="2:6">
      <c r="B10" s="6" t="s">
        <v>11</v>
      </c>
      <c r="C10" s="3">
        <v>227</v>
      </c>
      <c r="D10" s="3">
        <v>191</v>
      </c>
      <c r="E10" s="3">
        <f t="shared" si="0"/>
        <v>-36</v>
      </c>
      <c r="F10" s="2">
        <f t="shared" si="1"/>
        <v>-0.15859030837004406</v>
      </c>
    </row>
    <row r="11" spans="2:6">
      <c r="C11" s="1"/>
      <c r="D11" s="1"/>
      <c r="E11" s="1"/>
    </row>
    <row r="13" spans="2:6" ht="24.75" customHeight="1">
      <c r="B13" s="30" t="s">
        <v>9</v>
      </c>
      <c r="C13" s="31"/>
      <c r="D13" s="31"/>
      <c r="E13" s="31"/>
      <c r="F13" s="31"/>
    </row>
    <row r="14" spans="2:6">
      <c r="B14" s="13" t="s">
        <v>6</v>
      </c>
      <c r="C14" s="13" t="s">
        <v>110</v>
      </c>
      <c r="D14" s="13" t="s">
        <v>109</v>
      </c>
      <c r="E14" s="13" t="s">
        <v>10</v>
      </c>
      <c r="F14" s="13" t="s">
        <v>7</v>
      </c>
    </row>
    <row r="15" spans="2:6">
      <c r="B15" s="14" t="s">
        <v>5</v>
      </c>
      <c r="C15" s="15">
        <f>C16+C17+C18+C19+C20</f>
        <v>1796</v>
      </c>
      <c r="D15" s="15">
        <f>D16+D17+D18+D19+D20</f>
        <v>2389</v>
      </c>
      <c r="E15" s="15">
        <f t="shared" ref="E15:E20" si="2">D15-C15</f>
        <v>593</v>
      </c>
      <c r="F15" s="16">
        <f t="shared" ref="F15:F20" si="3">D15/C15-1</f>
        <v>0.3301781737193763</v>
      </c>
    </row>
    <row r="16" spans="2:6">
      <c r="B16" s="6" t="s">
        <v>1</v>
      </c>
      <c r="C16" s="3">
        <v>1189</v>
      </c>
      <c r="D16" s="3">
        <v>1529</v>
      </c>
      <c r="E16" s="3">
        <f>D16-C16</f>
        <v>340</v>
      </c>
      <c r="F16" s="2">
        <f>D16/C16-1</f>
        <v>0.2859545836837678</v>
      </c>
    </row>
    <row r="17" spans="2:6">
      <c r="B17" s="6" t="s">
        <v>2</v>
      </c>
      <c r="C17" s="3">
        <v>283</v>
      </c>
      <c r="D17" s="3">
        <v>342</v>
      </c>
      <c r="E17" s="3">
        <f>D17-C17</f>
        <v>59</v>
      </c>
      <c r="F17" s="2">
        <f>D17/C17-1</f>
        <v>0.20848056537102466</v>
      </c>
    </row>
    <row r="18" spans="2:6">
      <c r="B18" s="6" t="s">
        <v>4</v>
      </c>
      <c r="C18" s="3">
        <v>297</v>
      </c>
      <c r="D18" s="3">
        <v>484</v>
      </c>
      <c r="E18" s="3">
        <f t="shared" si="2"/>
        <v>187</v>
      </c>
      <c r="F18" s="2">
        <f t="shared" si="3"/>
        <v>0.62962962962962954</v>
      </c>
    </row>
    <row r="19" spans="2:6">
      <c r="B19" s="6" t="s">
        <v>3</v>
      </c>
      <c r="C19" s="3">
        <v>19</v>
      </c>
      <c r="D19" s="3">
        <v>26</v>
      </c>
      <c r="E19" s="3">
        <f>D19-C19</f>
        <v>7</v>
      </c>
      <c r="F19" s="2">
        <f t="shared" si="3"/>
        <v>0.36842105263157898</v>
      </c>
    </row>
    <row r="20" spans="2:6">
      <c r="B20" s="6" t="s">
        <v>11</v>
      </c>
      <c r="C20" s="3">
        <v>8</v>
      </c>
      <c r="D20" s="3">
        <v>8</v>
      </c>
      <c r="E20" s="3">
        <f t="shared" si="2"/>
        <v>0</v>
      </c>
      <c r="F20" s="2">
        <f t="shared" si="3"/>
        <v>0</v>
      </c>
    </row>
    <row r="23" spans="2:6">
      <c r="B23" s="29" t="s">
        <v>8</v>
      </c>
      <c r="C23" s="29"/>
      <c r="D23" s="29"/>
      <c r="E23" s="10"/>
    </row>
  </sheetData>
  <mergeCells count="3">
    <mergeCell ref="B23:D23"/>
    <mergeCell ref="B13:F13"/>
    <mergeCell ref="B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3"/>
  <sheetViews>
    <sheetView workbookViewId="0">
      <selection activeCell="B3" sqref="B3:F3"/>
    </sheetView>
  </sheetViews>
  <sheetFormatPr defaultRowHeight="15"/>
  <cols>
    <col min="1" max="1" width="9.140625" style="5"/>
    <col min="2" max="2" width="43.42578125" style="5" customWidth="1"/>
    <col min="3" max="3" width="24.42578125" style="5" customWidth="1"/>
    <col min="4" max="4" width="24.7109375" style="5" customWidth="1"/>
    <col min="5" max="5" width="16.5703125" style="5" customWidth="1"/>
    <col min="6" max="6" width="16.7109375" style="5" customWidth="1"/>
    <col min="7" max="16384" width="9.140625" style="5"/>
  </cols>
  <sheetData>
    <row r="3" spans="2:9" ht="27" customHeight="1">
      <c r="B3" s="30" t="s">
        <v>0</v>
      </c>
      <c r="C3" s="31"/>
      <c r="D3" s="31"/>
      <c r="E3" s="31"/>
      <c r="F3" s="32"/>
    </row>
    <row r="4" spans="2:9">
      <c r="B4" s="13" t="s">
        <v>6</v>
      </c>
      <c r="C4" s="13" t="s">
        <v>166</v>
      </c>
      <c r="D4" s="13" t="s">
        <v>167</v>
      </c>
      <c r="E4" s="13" t="s">
        <v>10</v>
      </c>
      <c r="F4" s="13" t="s">
        <v>7</v>
      </c>
    </row>
    <row r="5" spans="2:9">
      <c r="B5" s="14" t="s">
        <v>5</v>
      </c>
      <c r="C5" s="15">
        <f>C6+C7+C8+C9+C10</f>
        <v>1711721</v>
      </c>
      <c r="D5" s="15">
        <f>D6+D7+D8+D9+D10</f>
        <v>2475978</v>
      </c>
      <c r="E5" s="15">
        <f t="shared" ref="E5:E10" si="0">D5-C5</f>
        <v>764257</v>
      </c>
      <c r="F5" s="16">
        <f t="shared" ref="F5:F10" si="1">D5/C5-1</f>
        <v>0.44648456144430071</v>
      </c>
    </row>
    <row r="6" spans="2:9">
      <c r="B6" s="6" t="s">
        <v>1</v>
      </c>
      <c r="C6" s="3">
        <v>1163177</v>
      </c>
      <c r="D6" s="3">
        <v>1566251</v>
      </c>
      <c r="E6" s="3">
        <f t="shared" si="0"/>
        <v>403074</v>
      </c>
      <c r="F6" s="2">
        <f t="shared" si="1"/>
        <v>0.34652851629631609</v>
      </c>
      <c r="H6" s="4"/>
      <c r="I6" s="4"/>
    </row>
    <row r="7" spans="2:9">
      <c r="B7" s="6" t="s">
        <v>2</v>
      </c>
      <c r="C7" s="3">
        <v>216062</v>
      </c>
      <c r="D7" s="3">
        <v>236444</v>
      </c>
      <c r="E7" s="3">
        <f t="shared" si="0"/>
        <v>20382</v>
      </c>
      <c r="F7" s="2">
        <f t="shared" si="1"/>
        <v>9.4334033749571944E-2</v>
      </c>
    </row>
    <row r="8" spans="2:9">
      <c r="B8" s="6" t="s">
        <v>4</v>
      </c>
      <c r="C8" s="3">
        <v>328386</v>
      </c>
      <c r="D8" s="3">
        <v>667315</v>
      </c>
      <c r="E8" s="3">
        <f t="shared" si="0"/>
        <v>338929</v>
      </c>
      <c r="F8" s="2">
        <f t="shared" si="1"/>
        <v>1.0321055099791101</v>
      </c>
    </row>
    <row r="9" spans="2:9">
      <c r="B9" s="6" t="s">
        <v>3</v>
      </c>
      <c r="C9" s="3">
        <v>3212</v>
      </c>
      <c r="D9" s="3">
        <v>5127</v>
      </c>
      <c r="E9" s="3">
        <f t="shared" si="0"/>
        <v>1915</v>
      </c>
      <c r="F9" s="2">
        <f t="shared" si="1"/>
        <v>0.59620174346201749</v>
      </c>
    </row>
    <row r="10" spans="2:9">
      <c r="B10" s="6" t="s">
        <v>11</v>
      </c>
      <c r="C10" s="3">
        <v>884</v>
      </c>
      <c r="D10" s="3">
        <v>841</v>
      </c>
      <c r="E10" s="3">
        <f t="shared" si="0"/>
        <v>-43</v>
      </c>
      <c r="F10" s="2">
        <f t="shared" si="1"/>
        <v>-4.8642533936651633E-2</v>
      </c>
      <c r="H10" s="4"/>
    </row>
    <row r="11" spans="2:9">
      <c r="C11" s="1"/>
      <c r="D11" s="1"/>
      <c r="E11" s="1"/>
    </row>
    <row r="13" spans="2:9" ht="24.75" customHeight="1">
      <c r="B13" s="30" t="s">
        <v>9</v>
      </c>
      <c r="C13" s="31"/>
      <c r="D13" s="31"/>
      <c r="E13" s="31"/>
      <c r="F13" s="32"/>
    </row>
    <row r="14" spans="2:9">
      <c r="B14" s="13" t="s">
        <v>6</v>
      </c>
      <c r="C14" s="13" t="s">
        <v>166</v>
      </c>
      <c r="D14" s="13" t="s">
        <v>167</v>
      </c>
      <c r="E14" s="13" t="s">
        <v>10</v>
      </c>
      <c r="F14" s="13" t="s">
        <v>7</v>
      </c>
    </row>
    <row r="15" spans="2:9">
      <c r="B15" s="14" t="s">
        <v>5</v>
      </c>
      <c r="C15" s="15">
        <f>C16+C17+C18+C19+C20</f>
        <v>8917</v>
      </c>
      <c r="D15" s="15">
        <f>D16+D17+D18+D19+D20</f>
        <v>10953</v>
      </c>
      <c r="E15" s="15">
        <f t="shared" ref="E15:E20" si="2">D15-C15</f>
        <v>2036</v>
      </c>
      <c r="F15" s="16">
        <f t="shared" ref="F15:F20" si="3">D15/C15-1</f>
        <v>0.22832791297521582</v>
      </c>
    </row>
    <row r="16" spans="2:9">
      <c r="B16" s="6" t="s">
        <v>1</v>
      </c>
      <c r="C16" s="3">
        <v>6354</v>
      </c>
      <c r="D16" s="3">
        <v>7463</v>
      </c>
      <c r="E16" s="3">
        <f>D16-C16</f>
        <v>1109</v>
      </c>
      <c r="F16" s="2">
        <f>D16/C16-1</f>
        <v>0.17453572552722685</v>
      </c>
    </row>
    <row r="17" spans="2:6">
      <c r="B17" s="6" t="s">
        <v>2</v>
      </c>
      <c r="C17" s="3">
        <v>1069</v>
      </c>
      <c r="D17" s="3">
        <v>1209</v>
      </c>
      <c r="E17" s="3">
        <f t="shared" si="2"/>
        <v>140</v>
      </c>
      <c r="F17" s="2">
        <f>D17/C17-1</f>
        <v>0.1309635173058934</v>
      </c>
    </row>
    <row r="18" spans="2:6">
      <c r="B18" s="6" t="s">
        <v>4</v>
      </c>
      <c r="C18" s="3">
        <v>1337</v>
      </c>
      <c r="D18" s="3">
        <v>2073</v>
      </c>
      <c r="E18" s="3">
        <f t="shared" si="2"/>
        <v>736</v>
      </c>
      <c r="F18" s="2">
        <f t="shared" si="3"/>
        <v>0.55048616305160802</v>
      </c>
    </row>
    <row r="19" spans="2:6">
      <c r="B19" s="6" t="s">
        <v>3</v>
      </c>
      <c r="C19" s="3">
        <v>112</v>
      </c>
      <c r="D19" s="3">
        <v>166</v>
      </c>
      <c r="E19" s="3">
        <f t="shared" si="2"/>
        <v>54</v>
      </c>
      <c r="F19" s="2">
        <f t="shared" si="3"/>
        <v>0.48214285714285721</v>
      </c>
    </row>
    <row r="20" spans="2:6">
      <c r="B20" s="6" t="s">
        <v>11</v>
      </c>
      <c r="C20" s="3">
        <v>45</v>
      </c>
      <c r="D20" s="3">
        <v>42</v>
      </c>
      <c r="E20" s="3">
        <f t="shared" si="2"/>
        <v>-3</v>
      </c>
      <c r="F20" s="2">
        <f t="shared" si="3"/>
        <v>-6.6666666666666652E-2</v>
      </c>
    </row>
    <row r="23" spans="2:6">
      <c r="B23" s="29" t="s">
        <v>8</v>
      </c>
      <c r="C23" s="29"/>
      <c r="D23" s="29"/>
      <c r="E23" s="18"/>
    </row>
  </sheetData>
  <mergeCells count="3">
    <mergeCell ref="B3:F3"/>
    <mergeCell ref="B13:F13"/>
    <mergeCell ref="B23:D2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3"/>
  <sheetViews>
    <sheetView workbookViewId="0">
      <selection activeCell="B3" sqref="B3:F3"/>
    </sheetView>
  </sheetViews>
  <sheetFormatPr defaultRowHeight="15"/>
  <cols>
    <col min="1" max="1" width="9.140625" style="5"/>
    <col min="2" max="2" width="43.42578125" style="5" customWidth="1"/>
    <col min="3" max="3" width="24.42578125" style="5" customWidth="1"/>
    <col min="4" max="4" width="24.7109375" style="5" customWidth="1"/>
    <col min="5" max="5" width="16.5703125" style="5" customWidth="1"/>
    <col min="6" max="6" width="16.7109375" style="5" customWidth="1"/>
    <col min="7" max="16384" width="9.140625" style="5"/>
  </cols>
  <sheetData>
    <row r="3" spans="2:9" ht="27" customHeight="1">
      <c r="B3" s="30" t="s">
        <v>0</v>
      </c>
      <c r="C3" s="31"/>
      <c r="D3" s="31"/>
      <c r="E3" s="31"/>
      <c r="F3" s="32"/>
    </row>
    <row r="4" spans="2:9">
      <c r="B4" s="13" t="s">
        <v>6</v>
      </c>
      <c r="C4" s="13">
        <v>2021</v>
      </c>
      <c r="D4" s="13">
        <v>2022</v>
      </c>
      <c r="E4" s="13" t="s">
        <v>10</v>
      </c>
      <c r="F4" s="13" t="s">
        <v>7</v>
      </c>
    </row>
    <row r="5" spans="2:9">
      <c r="B5" s="14" t="s">
        <v>5</v>
      </c>
      <c r="C5" s="15">
        <f>C6+C7+C8+C9+C10</f>
        <v>2489368</v>
      </c>
      <c r="D5" s="15">
        <f>D6+D7+D8+D9+D10</f>
        <v>4423745</v>
      </c>
      <c r="E5" s="15">
        <f t="shared" ref="E5:E10" si="0">D5-C5</f>
        <v>1934377</v>
      </c>
      <c r="F5" s="16">
        <f t="shared" ref="F5:F10" si="1">D5/C5-1</f>
        <v>0.77705546146652482</v>
      </c>
    </row>
    <row r="6" spans="2:9">
      <c r="B6" s="6" t="s">
        <v>1</v>
      </c>
      <c r="C6" s="3">
        <v>1683696</v>
      </c>
      <c r="D6" s="3">
        <v>2998785</v>
      </c>
      <c r="E6" s="3">
        <f t="shared" si="0"/>
        <v>1315089</v>
      </c>
      <c r="F6" s="2">
        <f t="shared" si="1"/>
        <v>0.781072711463352</v>
      </c>
      <c r="H6" s="4"/>
      <c r="I6" s="4"/>
    </row>
    <row r="7" spans="2:9">
      <c r="B7" s="6" t="s">
        <v>2</v>
      </c>
      <c r="C7" s="3">
        <v>516017</v>
      </c>
      <c r="D7" s="3">
        <v>616885</v>
      </c>
      <c r="E7" s="3">
        <f t="shared" si="0"/>
        <v>100868</v>
      </c>
      <c r="F7" s="2">
        <f t="shared" si="1"/>
        <v>0.19547418011422102</v>
      </c>
    </row>
    <row r="8" spans="2:9">
      <c r="B8" s="6" t="s">
        <v>4</v>
      </c>
      <c r="C8" s="3">
        <v>282514</v>
      </c>
      <c r="D8" s="3">
        <v>796063</v>
      </c>
      <c r="E8" s="3">
        <f t="shared" si="0"/>
        <v>513549</v>
      </c>
      <c r="F8" s="2">
        <f t="shared" si="1"/>
        <v>1.8177824815761343</v>
      </c>
    </row>
    <row r="9" spans="2:9">
      <c r="B9" s="6" t="s">
        <v>3</v>
      </c>
      <c r="C9" s="3">
        <v>5141</v>
      </c>
      <c r="D9" s="3">
        <v>9355</v>
      </c>
      <c r="E9" s="3">
        <f t="shared" si="0"/>
        <v>4214</v>
      </c>
      <c r="F9" s="2">
        <f t="shared" si="1"/>
        <v>0.81968488620890878</v>
      </c>
    </row>
    <row r="10" spans="2:9">
      <c r="B10" s="6" t="s">
        <v>11</v>
      </c>
      <c r="C10" s="3">
        <v>2000</v>
      </c>
      <c r="D10" s="3">
        <v>2657</v>
      </c>
      <c r="E10" s="3">
        <f t="shared" si="0"/>
        <v>657</v>
      </c>
      <c r="F10" s="2">
        <f t="shared" si="1"/>
        <v>0.32850000000000001</v>
      </c>
      <c r="H10" s="4"/>
    </row>
    <row r="11" spans="2:9">
      <c r="C11" s="1"/>
      <c r="D11" s="1"/>
      <c r="E11" s="1"/>
    </row>
    <row r="13" spans="2:9" ht="24.75" customHeight="1">
      <c r="B13" s="30" t="s">
        <v>9</v>
      </c>
      <c r="C13" s="31"/>
      <c r="D13" s="31"/>
      <c r="E13" s="31"/>
      <c r="F13" s="32"/>
    </row>
    <row r="14" spans="2:9">
      <c r="B14" s="13" t="s">
        <v>6</v>
      </c>
      <c r="C14" s="13">
        <v>2021</v>
      </c>
      <c r="D14" s="13">
        <v>2022</v>
      </c>
      <c r="E14" s="13" t="s">
        <v>10</v>
      </c>
      <c r="F14" s="13" t="s">
        <v>7</v>
      </c>
    </row>
    <row r="15" spans="2:9">
      <c r="B15" s="14" t="s">
        <v>5</v>
      </c>
      <c r="C15" s="15">
        <f>C16+C17+C18+C19+C20</f>
        <v>15009</v>
      </c>
      <c r="D15" s="15">
        <f>D16+D17+D18+D19+D20</f>
        <v>21162</v>
      </c>
      <c r="E15" s="15">
        <f t="shared" ref="E15:E20" si="2">D15-C15</f>
        <v>6153</v>
      </c>
      <c r="F15" s="16">
        <f t="shared" ref="F15:F20" si="3">D15/C15-1</f>
        <v>0.4099540275834499</v>
      </c>
    </row>
    <row r="16" spans="2:9">
      <c r="B16" s="6" t="s">
        <v>1</v>
      </c>
      <c r="C16" s="3">
        <v>10802</v>
      </c>
      <c r="D16" s="3">
        <v>14652</v>
      </c>
      <c r="E16" s="3">
        <f t="shared" si="2"/>
        <v>3850</v>
      </c>
      <c r="F16" s="2">
        <f t="shared" si="3"/>
        <v>0.35641547861507128</v>
      </c>
    </row>
    <row r="17" spans="2:6">
      <c r="B17" s="6" t="s">
        <v>2</v>
      </c>
      <c r="C17" s="3">
        <v>2604</v>
      </c>
      <c r="D17" s="3">
        <v>2875</v>
      </c>
      <c r="E17" s="3">
        <f t="shared" si="2"/>
        <v>271</v>
      </c>
      <c r="F17" s="2">
        <f t="shared" si="3"/>
        <v>0.10407066052227343</v>
      </c>
    </row>
    <row r="18" spans="2:6">
      <c r="B18" s="6" t="s">
        <v>4</v>
      </c>
      <c r="C18" s="3">
        <v>1335</v>
      </c>
      <c r="D18" s="3">
        <v>3215</v>
      </c>
      <c r="E18" s="3">
        <f t="shared" si="2"/>
        <v>1880</v>
      </c>
      <c r="F18" s="2">
        <f t="shared" si="3"/>
        <v>1.4082397003745317</v>
      </c>
    </row>
    <row r="19" spans="2:6">
      <c r="B19" s="6" t="s">
        <v>3</v>
      </c>
      <c r="C19" s="3">
        <v>175</v>
      </c>
      <c r="D19" s="3">
        <v>305</v>
      </c>
      <c r="E19" s="3">
        <f t="shared" si="2"/>
        <v>130</v>
      </c>
      <c r="F19" s="2">
        <f t="shared" si="3"/>
        <v>0.74285714285714288</v>
      </c>
    </row>
    <row r="20" spans="2:6">
      <c r="B20" s="6" t="s">
        <v>11</v>
      </c>
      <c r="C20" s="3">
        <v>93</v>
      </c>
      <c r="D20" s="3">
        <v>115</v>
      </c>
      <c r="E20" s="3">
        <f t="shared" si="2"/>
        <v>22</v>
      </c>
      <c r="F20" s="2">
        <f t="shared" si="3"/>
        <v>0.23655913978494625</v>
      </c>
    </row>
    <row r="23" spans="2:6">
      <c r="B23" s="29" t="s">
        <v>8</v>
      </c>
      <c r="C23" s="29"/>
      <c r="D23" s="29"/>
      <c r="E23" s="12"/>
    </row>
  </sheetData>
  <mergeCells count="3">
    <mergeCell ref="B3:F3"/>
    <mergeCell ref="B13:F13"/>
    <mergeCell ref="B23:D2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workbookViewId="0">
      <selection activeCell="B3" sqref="B3:E3"/>
    </sheetView>
  </sheetViews>
  <sheetFormatPr defaultRowHeight="15"/>
  <cols>
    <col min="2" max="2" width="23.28515625" customWidth="1"/>
    <col min="3" max="3" width="17.85546875" customWidth="1"/>
    <col min="4" max="4" width="17.85546875" style="5" customWidth="1"/>
    <col min="5" max="5" width="17.85546875" customWidth="1"/>
    <col min="7" max="7" width="27.42578125" customWidth="1"/>
    <col min="8" max="8" width="16.85546875" customWidth="1"/>
    <col min="9" max="9" width="16.85546875" style="5" customWidth="1"/>
    <col min="10" max="10" width="16.85546875" customWidth="1"/>
  </cols>
  <sheetData>
    <row r="1" spans="2:10" s="5" customFormat="1"/>
    <row r="3" spans="2:10" s="5" customFormat="1" ht="25.5" customHeight="1">
      <c r="B3" s="33" t="s">
        <v>0</v>
      </c>
      <c r="C3" s="33"/>
      <c r="D3" s="33"/>
      <c r="E3" s="33"/>
      <c r="F3" s="1"/>
      <c r="G3" s="33" t="s">
        <v>9</v>
      </c>
      <c r="H3" s="33"/>
      <c r="I3" s="33"/>
      <c r="J3" s="33"/>
    </row>
    <row r="4" spans="2:10" s="17" customFormat="1" ht="25.5" customHeight="1">
      <c r="B4" s="14" t="s">
        <v>24</v>
      </c>
      <c r="C4" s="14">
        <v>2021</v>
      </c>
      <c r="D4" s="14">
        <v>2022</v>
      </c>
      <c r="E4" s="14">
        <v>2023</v>
      </c>
      <c r="F4" s="11"/>
      <c r="G4" s="14" t="s">
        <v>24</v>
      </c>
      <c r="H4" s="14">
        <v>2021</v>
      </c>
      <c r="I4" s="14">
        <v>2022</v>
      </c>
      <c r="J4" s="14">
        <v>2023</v>
      </c>
    </row>
    <row r="5" spans="2:10">
      <c r="B5" s="6" t="s">
        <v>12</v>
      </c>
      <c r="C5" s="8">
        <v>16903</v>
      </c>
      <c r="D5" s="8">
        <v>229003</v>
      </c>
      <c r="E5" s="23">
        <v>342264</v>
      </c>
      <c r="F5" s="1"/>
      <c r="G5" s="6" t="s">
        <v>12</v>
      </c>
      <c r="H5" s="8">
        <v>305</v>
      </c>
      <c r="I5" s="8">
        <v>1324</v>
      </c>
      <c r="J5" s="22">
        <v>1622</v>
      </c>
    </row>
    <row r="6" spans="2:10">
      <c r="B6" s="6" t="s">
        <v>13</v>
      </c>
      <c r="C6" s="8">
        <v>25934</v>
      </c>
      <c r="D6" s="8">
        <v>213950</v>
      </c>
      <c r="E6" s="23">
        <v>320294</v>
      </c>
      <c r="F6" s="1"/>
      <c r="G6" s="6" t="s">
        <v>13</v>
      </c>
      <c r="H6" s="8">
        <v>388</v>
      </c>
      <c r="I6" s="8">
        <v>1163</v>
      </c>
      <c r="J6" s="22">
        <v>1414</v>
      </c>
    </row>
    <row r="7" spans="2:10">
      <c r="B7" s="6" t="s">
        <v>14</v>
      </c>
      <c r="C7" s="8">
        <v>61986</v>
      </c>
      <c r="D7" s="8">
        <v>255726</v>
      </c>
      <c r="E7" s="23">
        <v>384000</v>
      </c>
      <c r="F7" s="1"/>
      <c r="G7" s="6" t="s">
        <v>14</v>
      </c>
      <c r="H7" s="8">
        <v>600</v>
      </c>
      <c r="I7" s="8">
        <v>1491</v>
      </c>
      <c r="J7" s="22">
        <v>1724</v>
      </c>
    </row>
    <row r="8" spans="2:10">
      <c r="B8" s="6" t="s">
        <v>15</v>
      </c>
      <c r="C8" s="8">
        <v>104531</v>
      </c>
      <c r="D8" s="8">
        <v>266442</v>
      </c>
      <c r="E8" s="23">
        <v>430066</v>
      </c>
      <c r="F8" s="1"/>
      <c r="G8" s="6" t="s">
        <v>15</v>
      </c>
      <c r="H8" s="8">
        <v>770</v>
      </c>
      <c r="I8" s="8">
        <v>1421</v>
      </c>
      <c r="J8" s="22">
        <v>1862</v>
      </c>
    </row>
    <row r="9" spans="2:10">
      <c r="B9" s="6" t="s">
        <v>16</v>
      </c>
      <c r="C9" s="8">
        <v>150552</v>
      </c>
      <c r="D9" s="8">
        <v>358989</v>
      </c>
      <c r="E9" s="23">
        <v>443772</v>
      </c>
      <c r="F9" s="1"/>
      <c r="G9" s="6" t="s">
        <v>16</v>
      </c>
      <c r="H9" s="8">
        <v>1111</v>
      </c>
      <c r="I9" s="8">
        <v>1722</v>
      </c>
      <c r="J9" s="22">
        <v>1942</v>
      </c>
    </row>
    <row r="10" spans="2:10">
      <c r="B10" s="6" t="s">
        <v>17</v>
      </c>
      <c r="C10" s="8">
        <v>232275</v>
      </c>
      <c r="D10" s="8">
        <v>387611</v>
      </c>
      <c r="E10" s="23">
        <v>555582</v>
      </c>
      <c r="F10" s="1"/>
      <c r="G10" s="6" t="s">
        <v>17</v>
      </c>
      <c r="H10" s="8">
        <v>1477</v>
      </c>
      <c r="I10" s="8">
        <v>1796</v>
      </c>
      <c r="J10" s="22">
        <v>2389</v>
      </c>
    </row>
    <row r="11" spans="2:10">
      <c r="B11" s="6" t="s">
        <v>18</v>
      </c>
      <c r="C11" s="8">
        <v>399191</v>
      </c>
      <c r="D11" s="8">
        <v>544773</v>
      </c>
      <c r="E11" s="8"/>
      <c r="F11" s="1"/>
      <c r="G11" s="6" t="s">
        <v>18</v>
      </c>
      <c r="H11" s="8">
        <v>2102</v>
      </c>
      <c r="I11" s="8">
        <v>2340</v>
      </c>
      <c r="J11" s="8"/>
    </row>
    <row r="12" spans="2:10">
      <c r="B12" s="6" t="s">
        <v>19</v>
      </c>
      <c r="C12" s="8">
        <v>396350</v>
      </c>
      <c r="D12" s="8">
        <v>555968</v>
      </c>
      <c r="E12" s="8"/>
      <c r="F12" s="1"/>
      <c r="G12" s="6" t="s">
        <v>19</v>
      </c>
      <c r="H12" s="8">
        <v>2129</v>
      </c>
      <c r="I12" s="8">
        <v>2556</v>
      </c>
      <c r="J12" s="8"/>
    </row>
    <row r="13" spans="2:10">
      <c r="B13" s="6" t="s">
        <v>20</v>
      </c>
      <c r="C13" s="8">
        <v>326946</v>
      </c>
      <c r="D13" s="8">
        <v>474648</v>
      </c>
      <c r="E13" s="8"/>
      <c r="F13" s="1"/>
      <c r="G13" s="6" t="s">
        <v>20</v>
      </c>
      <c r="H13" s="8">
        <v>1732</v>
      </c>
      <c r="I13" s="8">
        <v>2215</v>
      </c>
      <c r="J13" s="8"/>
    </row>
    <row r="14" spans="2:10">
      <c r="B14" s="6" t="s">
        <v>21</v>
      </c>
      <c r="C14" s="8">
        <v>288026</v>
      </c>
      <c r="D14" s="8">
        <v>417224</v>
      </c>
      <c r="E14" s="8"/>
      <c r="F14" s="1"/>
      <c r="G14" s="6" t="s">
        <v>21</v>
      </c>
      <c r="H14" s="8">
        <v>1602</v>
      </c>
      <c r="I14" s="8">
        <v>1828</v>
      </c>
      <c r="J14" s="8"/>
    </row>
    <row r="15" spans="2:10">
      <c r="B15" s="6" t="s">
        <v>22</v>
      </c>
      <c r="C15" s="8">
        <v>227967</v>
      </c>
      <c r="D15" s="8">
        <v>338825</v>
      </c>
      <c r="E15" s="8"/>
      <c r="F15" s="1"/>
      <c r="G15" s="6" t="s">
        <v>22</v>
      </c>
      <c r="H15" s="8">
        <v>1349</v>
      </c>
      <c r="I15" s="8">
        <v>1549</v>
      </c>
      <c r="J15" s="8"/>
    </row>
    <row r="16" spans="2:10">
      <c r="B16" s="6" t="s">
        <v>23</v>
      </c>
      <c r="C16" s="8">
        <v>258707</v>
      </c>
      <c r="D16" s="8">
        <v>380586</v>
      </c>
      <c r="E16" s="8"/>
      <c r="F16" s="1"/>
      <c r="G16" s="6" t="s">
        <v>23</v>
      </c>
      <c r="H16" s="8">
        <v>1444</v>
      </c>
      <c r="I16" s="8">
        <v>1757</v>
      </c>
      <c r="J16" s="8"/>
    </row>
    <row r="17" spans="2:10">
      <c r="B17" s="20" t="s">
        <v>5</v>
      </c>
      <c r="C17" s="21">
        <f>SUM(C5:C16)</f>
        <v>2489368</v>
      </c>
      <c r="D17" s="21">
        <f>SUM(D5:D16)</f>
        <v>4423745</v>
      </c>
      <c r="E17" s="21">
        <f>SUM(E5:E16)</f>
        <v>2475978</v>
      </c>
      <c r="F17" s="1"/>
      <c r="G17" s="20" t="s">
        <v>5</v>
      </c>
      <c r="H17" s="21">
        <f>SUM(H5:H16)</f>
        <v>15009</v>
      </c>
      <c r="I17" s="21">
        <v>21162</v>
      </c>
      <c r="J17" s="21">
        <f>SUM(J5:J16)</f>
        <v>10953</v>
      </c>
    </row>
    <row r="18" spans="2:10" s="5" customFormat="1">
      <c r="B18" s="7"/>
      <c r="C18" s="9"/>
      <c r="D18" s="9"/>
      <c r="E18" s="9"/>
      <c r="F18" s="1"/>
      <c r="G18" s="1"/>
      <c r="H18" s="1"/>
      <c r="I18" s="1"/>
      <c r="J18" s="1"/>
    </row>
    <row r="19" spans="2:10">
      <c r="C19" s="4"/>
      <c r="D19" s="4"/>
      <c r="E19" s="4"/>
    </row>
    <row r="20" spans="2:10">
      <c r="B20" s="29" t="s">
        <v>8</v>
      </c>
      <c r="C20" s="29"/>
      <c r="D20" s="18"/>
      <c r="E20" s="4"/>
    </row>
    <row r="21" spans="2:10">
      <c r="C21" s="4"/>
      <c r="D21" s="4"/>
      <c r="E21" s="4"/>
    </row>
    <row r="22" spans="2:10">
      <c r="C22" s="4"/>
      <c r="D22" s="4"/>
    </row>
  </sheetData>
  <mergeCells count="3">
    <mergeCell ref="B3:E3"/>
    <mergeCell ref="G3:J3"/>
    <mergeCell ref="B20:C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მიმართულება (ივლისი)</vt:lpstr>
      <vt:lpstr>ფრენები და მგზავრები-ივნისი</vt:lpstr>
      <vt:lpstr>ფრენები და მგზავრები 6 თვე</vt:lpstr>
      <vt:lpstr>ფრენები და მგზავრები (2022 წ)</vt:lpstr>
      <vt:lpstr>თვეების მიხედვით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2023-07-10T10:47:38Z</dcterms:modified>
</cp:coreProperties>
</file>