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დაცული ტერიტორიები" sheetId="3" r:id="rId1"/>
    <sheet name=" ქართ. უცხ." sheetId="4" r:id="rId2"/>
    <sheet name=" 2019-2023" sheetId="1" r:id="rId3"/>
    <sheet name=" 2019-2023 (ქართ. უცხ.)" sheetId="2" r:id="rId4"/>
  </sheets>
  <definedNames>
    <definedName name="_xlnm._FilterDatabase" localSheetId="2" hidden="1">' 2019-2023'!#REF!</definedName>
    <definedName name="_xlnm._FilterDatabase" localSheetId="0" hidden="1">'დაცული ტერიტორიები'!#REF!</definedName>
  </definedNames>
  <calcPr calcId="162913"/>
</workbook>
</file>

<file path=xl/calcChain.xml><?xml version="1.0" encoding="utf-8"?>
<calcChain xmlns="http://schemas.openxmlformats.org/spreadsheetml/2006/main">
  <c r="K5" i="2" l="1"/>
  <c r="L5" i="2"/>
  <c r="G4" i="1"/>
  <c r="I5" i="2" l="1"/>
  <c r="J5" i="2"/>
  <c r="F4" i="1"/>
  <c r="E4" i="1"/>
  <c r="F40" i="3" l="1"/>
  <c r="F41" i="3"/>
  <c r="F43" i="3"/>
  <c r="F44" i="3"/>
  <c r="F45" i="3"/>
  <c r="F46" i="3"/>
  <c r="F47" i="3"/>
  <c r="F48" i="3"/>
  <c r="F49" i="3"/>
  <c r="F50" i="3"/>
  <c r="F51" i="3"/>
  <c r="F52" i="3"/>
  <c r="F53" i="3"/>
  <c r="F23" i="3" l="1"/>
  <c r="F25" i="3"/>
  <c r="F26" i="3"/>
  <c r="F27" i="3"/>
  <c r="F55" i="3"/>
  <c r="F57" i="3"/>
  <c r="F36" i="3" l="1"/>
  <c r="F37" i="3"/>
  <c r="F38" i="3"/>
  <c r="F59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9" i="3"/>
  <c r="E58" i="3" l="1"/>
  <c r="E28" i="3"/>
  <c r="C5" i="4" l="1"/>
  <c r="D37" i="4"/>
  <c r="E37" i="4"/>
  <c r="F37" i="4"/>
  <c r="C37" i="4"/>
  <c r="E19" i="3" l="1"/>
  <c r="D34" i="3"/>
  <c r="C34" i="3"/>
  <c r="E59" i="3"/>
  <c r="E54" i="3"/>
  <c r="D5" i="2" l="1"/>
  <c r="E5" i="2"/>
  <c r="F5" i="2"/>
  <c r="G5" i="2"/>
  <c r="H5" i="2"/>
  <c r="C5" i="2"/>
  <c r="D4" i="1" l="1"/>
  <c r="C4" i="1"/>
  <c r="G34" i="3"/>
  <c r="E57" i="3"/>
  <c r="D4" i="3"/>
  <c r="G35" i="3" s="1"/>
  <c r="C4" i="3"/>
  <c r="E25" i="3"/>
  <c r="E29" i="3"/>
  <c r="G57" i="3" l="1"/>
  <c r="G58" i="3"/>
  <c r="G28" i="3"/>
  <c r="G59" i="3"/>
  <c r="G19" i="3"/>
  <c r="G29" i="3"/>
  <c r="G54" i="3"/>
  <c r="E34" i="3"/>
  <c r="D5" i="4" l="1"/>
  <c r="E5" i="4"/>
  <c r="F5" i="4"/>
  <c r="E55" i="3"/>
  <c r="E56" i="3"/>
  <c r="E27" i="3"/>
  <c r="E26" i="3"/>
  <c r="G25" i="3"/>
  <c r="F4" i="3"/>
  <c r="G26" i="3" l="1"/>
  <c r="G55" i="3"/>
  <c r="G56" i="3"/>
  <c r="G27" i="3"/>
  <c r="E53" i="3" l="1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F35" i="3"/>
  <c r="E35" i="3"/>
  <c r="F34" i="3" l="1"/>
  <c r="E24" i="3" l="1"/>
  <c r="E23" i="3"/>
  <c r="E22" i="3"/>
  <c r="E21" i="3"/>
  <c r="E20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F5" i="3"/>
  <c r="E5" i="3"/>
  <c r="G53" i="3" l="1"/>
  <c r="G49" i="3"/>
  <c r="G45" i="3"/>
  <c r="G41" i="3"/>
  <c r="G37" i="3"/>
  <c r="G51" i="3"/>
  <c r="G47" i="3"/>
  <c r="G39" i="3"/>
  <c r="G50" i="3"/>
  <c r="G46" i="3"/>
  <c r="G42" i="3"/>
  <c r="G38" i="3"/>
  <c r="G43" i="3"/>
  <c r="G52" i="3"/>
  <c r="G48" i="3"/>
  <c r="G44" i="3"/>
  <c r="G40" i="3"/>
  <c r="G36" i="3"/>
  <c r="G7" i="3"/>
  <c r="G11" i="3"/>
  <c r="G15" i="3"/>
  <c r="E4" i="3"/>
  <c r="G6" i="3"/>
  <c r="G10" i="3"/>
  <c r="G14" i="3"/>
  <c r="G18" i="3"/>
  <c r="G23" i="3"/>
  <c r="G5" i="3"/>
  <c r="G9" i="3"/>
  <c r="G13" i="3"/>
  <c r="G17" i="3"/>
  <c r="G22" i="3"/>
  <c r="G4" i="3"/>
  <c r="G8" i="3"/>
  <c r="G12" i="3"/>
  <c r="G16" i="3"/>
  <c r="G21" i="3"/>
  <c r="G20" i="3"/>
  <c r="G24" i="3"/>
</calcChain>
</file>

<file path=xl/sharedStrings.xml><?xml version="1.0" encoding="utf-8"?>
<sst xmlns="http://schemas.openxmlformats.org/spreadsheetml/2006/main" count="206" uniqueCount="40">
  <si>
    <t>ცვლილება</t>
  </si>
  <si>
    <t>წილი %</t>
  </si>
  <si>
    <t>ცვლილება %</t>
  </si>
  <si>
    <t>დაცული ტერიტორიები</t>
  </si>
  <si>
    <t>მაჭახელას ეროვნული პარკი</t>
  </si>
  <si>
    <t>კინტრიშის დაცული ტერიტორიები</t>
  </si>
  <si>
    <t>ჯავახეთის დაცული ტერიტორიები</t>
  </si>
  <si>
    <t>ქობულეთის დაცული ტერიტორიები</t>
  </si>
  <si>
    <t>ვაშლოვანის დაცული ტერიტორიები</t>
  </si>
  <si>
    <t>თუშეთის დაცული ტერიტორიები</t>
  </si>
  <si>
    <t>ალგეთის ეროვნული პარკი</t>
  </si>
  <si>
    <t>კოლხეთის ეროვნული პარკი</t>
  </si>
  <si>
    <t>მტირალას ეროვნული პარკი</t>
  </si>
  <si>
    <t>ლაგოდეხის დაცული ტერიტორიები</t>
  </si>
  <si>
    <t>თბილისის ეროვნული პარკი</t>
  </si>
  <si>
    <t>ბორჯომ-ხარაგაულის ეროვნული პარკი</t>
  </si>
  <si>
    <t>ოკაცეს კანიონი</t>
  </si>
  <si>
    <t>სათაფლია</t>
  </si>
  <si>
    <t>ყაზბეგის ეროვნული პარკი</t>
  </si>
  <si>
    <t>მარტვილის კანიონი</t>
  </si>
  <si>
    <t>სულ</t>
  </si>
  <si>
    <t>ვიზიტორების რაოდენობა დაცულ ტერიტორიებზე</t>
  </si>
  <si>
    <t>ქართველი</t>
  </si>
  <si>
    <t>უცხოელი</t>
  </si>
  <si>
    <t>წყარო: საქართველოს დაცული ტერიტორიების სააგენტო</t>
  </si>
  <si>
    <t>ნავენახევის მღვიმე</t>
  </si>
  <si>
    <t>კინჩხას ჩანჩქერი</t>
  </si>
  <si>
    <t>მარიამჯვარის დაცული ტერიტორიები</t>
  </si>
  <si>
    <t>თეთრა მღვიმე</t>
  </si>
  <si>
    <t>წალკის კანიონი</t>
  </si>
  <si>
    <t>აჯამეთის აღკვეთილი</t>
  </si>
  <si>
    <t>პრომეთეს მღვიმე</t>
  </si>
  <si>
    <t>ჭაჭუნას აღკვეთილი</t>
  </si>
  <si>
    <t>ფშავ-ხევსურეთი</t>
  </si>
  <si>
    <t>2022: 6 თვე</t>
  </si>
  <si>
    <t>2022: ივნისი</t>
  </si>
  <si>
    <t>2023: ივნისი</t>
  </si>
  <si>
    <t>2023: 6 თვე</t>
  </si>
  <si>
    <t>2022 6 თვე</t>
  </si>
  <si>
    <t>2023 6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</si>
</sst>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rgb="FF000000"/>
      <name val="Merriweather"/>
    </font>
    <font>
      <sz val="11"/>
      <color rgb="FF000000"/>
      <name val="Cambria"/>
      <family val="1"/>
      <charset val="204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64">
    <xf numFmtId="0" fontId="0" fillId="0" borderId="0" xfId="0"/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/>
    </xf>
    <xf numFmtId="0" fontId="3" fillId="6" borderId="8" xfId="2" applyNumberFormat="1" applyFont="1" applyFill="1" applyBorder="1" applyAlignment="1">
      <alignment horizontal="center" vertical="center"/>
    </xf>
    <xf numFmtId="0" fontId="3" fillId="6" borderId="2" xfId="2" applyNumberFormat="1" applyFont="1" applyFill="1" applyBorder="1" applyAlignment="1">
      <alignment horizontal="center" vertical="center" wrapText="1"/>
    </xf>
    <xf numFmtId="0" fontId="3" fillId="6" borderId="2" xfId="2" applyNumberFormat="1" applyFont="1" applyFill="1" applyBorder="1" applyAlignment="1">
      <alignment horizontal="center" vertical="center"/>
    </xf>
    <xf numFmtId="0" fontId="3" fillId="6" borderId="9" xfId="2" applyNumberFormat="1" applyFont="1" applyFill="1" applyBorder="1" applyAlignment="1">
      <alignment horizontal="center" vertical="center"/>
    </xf>
    <xf numFmtId="0" fontId="5" fillId="8" borderId="8" xfId="3" applyNumberFormat="1" applyFont="1" applyFill="1" applyBorder="1" applyAlignment="1">
      <alignment horizontal="center" vertical="center"/>
    </xf>
    <xf numFmtId="3" fontId="5" fillId="8" borderId="2" xfId="3" applyNumberFormat="1" applyFont="1" applyFill="1" applyBorder="1" applyAlignment="1">
      <alignment horizontal="center" vertical="center"/>
    </xf>
    <xf numFmtId="9" fontId="5" fillId="8" borderId="2" xfId="1" applyFont="1" applyFill="1" applyBorder="1" applyAlignment="1">
      <alignment horizontal="center" vertical="center"/>
    </xf>
    <xf numFmtId="9" fontId="5" fillId="8" borderId="9" xfId="1" applyFont="1" applyFill="1" applyBorder="1" applyAlignment="1">
      <alignment horizontal="center" vertical="center"/>
    </xf>
    <xf numFmtId="0" fontId="5" fillId="8" borderId="2" xfId="3" applyNumberFormat="1" applyFont="1" applyFill="1" applyBorder="1" applyAlignment="1">
      <alignment horizontal="center" vertical="center"/>
    </xf>
    <xf numFmtId="0" fontId="5" fillId="9" borderId="2" xfId="3" applyNumberFormat="1" applyFont="1" applyFill="1" applyBorder="1" applyAlignment="1">
      <alignment horizontal="center" vertical="center"/>
    </xf>
    <xf numFmtId="3" fontId="5" fillId="9" borderId="2" xfId="3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5" fillId="9" borderId="8" xfId="3" applyNumberFormat="1" applyFont="1" applyFill="1" applyBorder="1" applyAlignment="1">
      <alignment horizontal="center" vertical="center"/>
    </xf>
    <xf numFmtId="3" fontId="5" fillId="9" borderId="9" xfId="3" applyNumberFormat="1" applyFont="1" applyFill="1" applyBorder="1" applyAlignment="1">
      <alignment horizontal="center" vertical="center"/>
    </xf>
    <xf numFmtId="3" fontId="5" fillId="8" borderId="9" xfId="3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 wrapText="1"/>
    </xf>
    <xf numFmtId="0" fontId="0" fillId="0" borderId="0" xfId="0" applyFill="1"/>
    <xf numFmtId="0" fontId="5" fillId="7" borderId="5" xfId="4" applyNumberFormat="1" applyFont="1" applyFill="1" applyBorder="1" applyAlignment="1">
      <alignment horizontal="center" vertical="center" wrapText="1"/>
    </xf>
    <xf numFmtId="0" fontId="5" fillId="7" borderId="6" xfId="4" applyNumberFormat="1" applyFont="1" applyFill="1" applyBorder="1" applyAlignment="1">
      <alignment horizontal="center" vertical="center" wrapText="1"/>
    </xf>
    <xf numFmtId="0" fontId="5" fillId="7" borderId="7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3" fillId="6" borderId="3" xfId="2" applyNumberFormat="1" applyFont="1" applyFill="1" applyBorder="1" applyAlignment="1">
      <alignment horizontal="center" vertical="center"/>
    </xf>
    <xf numFmtId="0" fontId="3" fillId="6" borderId="4" xfId="2" applyNumberFormat="1" applyFont="1" applyFill="1" applyBorder="1" applyAlignment="1">
      <alignment horizontal="center" vertical="center"/>
    </xf>
    <xf numFmtId="0" fontId="3" fillId="6" borderId="15" xfId="2" applyNumberFormat="1" applyFont="1" applyFill="1" applyBorder="1" applyAlignment="1">
      <alignment horizontal="center" vertical="center"/>
    </xf>
    <xf numFmtId="0" fontId="5" fillId="7" borderId="2" xfId="4" applyNumberFormat="1" applyFont="1" applyFill="1" applyBorder="1" applyAlignment="1">
      <alignment horizontal="center" vertical="center" wrapText="1"/>
    </xf>
    <xf numFmtId="0" fontId="3" fillId="6" borderId="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5">
    <cellStyle name="Accent3" xfId="3" builtinId="37"/>
    <cellStyle name="Accent6" xfId="4" builtinId="49"/>
    <cellStyle name="Calculation" xfId="2" builtinId="22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abSelected="1" workbookViewId="0">
      <selection activeCell="B2" sqref="B2:G2"/>
    </sheetView>
  </sheetViews>
  <sheetFormatPr defaultRowHeight="15"/>
  <cols>
    <col min="2" max="2" width="45.28515625" customWidth="1"/>
    <col min="3" max="3" width="20.28515625" customWidth="1"/>
    <col min="4" max="4" width="18.5703125" customWidth="1"/>
    <col min="5" max="5" width="17.42578125" customWidth="1"/>
    <col min="6" max="6" width="17" customWidth="1"/>
    <col min="7" max="7" width="15.85546875" customWidth="1"/>
  </cols>
  <sheetData>
    <row r="1" spans="2:7" ht="15.75" thickBot="1"/>
    <row r="2" spans="2:7" ht="25.5" customHeight="1">
      <c r="B2" s="54" t="s">
        <v>21</v>
      </c>
      <c r="C2" s="55"/>
      <c r="D2" s="55"/>
      <c r="E2" s="55"/>
      <c r="F2" s="55"/>
      <c r="G2" s="56"/>
    </row>
    <row r="3" spans="2:7" ht="21.75" customHeight="1">
      <c r="B3" s="24" t="s">
        <v>3</v>
      </c>
      <c r="C3" s="25" t="s">
        <v>38</v>
      </c>
      <c r="D3" s="25" t="s">
        <v>39</v>
      </c>
      <c r="E3" s="26" t="s">
        <v>0</v>
      </c>
      <c r="F3" s="26" t="s">
        <v>2</v>
      </c>
      <c r="G3" s="27" t="s">
        <v>1</v>
      </c>
    </row>
    <row r="4" spans="2:7" ht="16.5" customHeight="1">
      <c r="B4" s="28" t="s">
        <v>20</v>
      </c>
      <c r="C4" s="29">
        <f>SUM(C5:C29)</f>
        <v>272897</v>
      </c>
      <c r="D4" s="29">
        <f>SUM(D5:D29)</f>
        <v>364416</v>
      </c>
      <c r="E4" s="29">
        <f>D4-C4</f>
        <v>91519</v>
      </c>
      <c r="F4" s="30">
        <f>D4/C4-1</f>
        <v>0.33536096036233443</v>
      </c>
      <c r="G4" s="31">
        <f>D4/D4</f>
        <v>1</v>
      </c>
    </row>
    <row r="5" spans="2:7">
      <c r="B5" s="17" t="s">
        <v>10</v>
      </c>
      <c r="C5" s="2">
        <v>7723</v>
      </c>
      <c r="D5" s="2">
        <v>6919</v>
      </c>
      <c r="E5" s="1">
        <f>D5-C5</f>
        <v>-804</v>
      </c>
      <c r="F5" s="7">
        <f>D5/C5-1</f>
        <v>-0.1041046225560015</v>
      </c>
      <c r="G5" s="18">
        <f>D5/D$4</f>
        <v>1.8986542852125043E-2</v>
      </c>
    </row>
    <row r="6" spans="2:7">
      <c r="B6" s="17" t="s">
        <v>15</v>
      </c>
      <c r="C6" s="2">
        <v>9093</v>
      </c>
      <c r="D6" s="2">
        <v>3799</v>
      </c>
      <c r="E6" s="1">
        <f t="shared" ref="E6:E26" si="0">D6-C6</f>
        <v>-5294</v>
      </c>
      <c r="F6" s="7">
        <f t="shared" ref="F6:F29" si="1">D6/C6-1</f>
        <v>-0.58220609259870226</v>
      </c>
      <c r="G6" s="18">
        <f t="shared" ref="G6:G29" si="2">D6/D$4</f>
        <v>1.0424899016508605E-2</v>
      </c>
    </row>
    <row r="7" spans="2:7">
      <c r="B7" s="19" t="s">
        <v>8</v>
      </c>
      <c r="C7" s="2">
        <v>1998</v>
      </c>
      <c r="D7" s="2">
        <v>3557</v>
      </c>
      <c r="E7" s="1">
        <f t="shared" si="0"/>
        <v>1559</v>
      </c>
      <c r="F7" s="7">
        <f t="shared" si="1"/>
        <v>0.78028028028028018</v>
      </c>
      <c r="G7" s="18">
        <f t="shared" si="2"/>
        <v>9.7608227959255361E-3</v>
      </c>
    </row>
    <row r="8" spans="2:7">
      <c r="B8" s="17" t="s">
        <v>14</v>
      </c>
      <c r="C8" s="10">
        <v>24620</v>
      </c>
      <c r="D8" s="2">
        <v>22630</v>
      </c>
      <c r="E8" s="1">
        <f t="shared" si="0"/>
        <v>-1990</v>
      </c>
      <c r="F8" s="7">
        <f t="shared" si="1"/>
        <v>-8.0828594638505336E-2</v>
      </c>
      <c r="G8" s="18">
        <f t="shared" si="2"/>
        <v>6.2099358974358976E-2</v>
      </c>
    </row>
    <row r="9" spans="2:7">
      <c r="B9" s="17" t="s">
        <v>9</v>
      </c>
      <c r="C9" s="2">
        <v>1444</v>
      </c>
      <c r="D9" s="2">
        <v>1514</v>
      </c>
      <c r="E9" s="1">
        <f t="shared" si="0"/>
        <v>70</v>
      </c>
      <c r="F9" s="7">
        <f t="shared" si="1"/>
        <v>4.8476454293628901E-2</v>
      </c>
      <c r="G9" s="18">
        <f t="shared" si="2"/>
        <v>4.1545925535651559E-3</v>
      </c>
    </row>
    <row r="10" spans="2:7">
      <c r="B10" s="17" t="s">
        <v>5</v>
      </c>
      <c r="C10" s="2">
        <v>858</v>
      </c>
      <c r="D10" s="2">
        <v>1064</v>
      </c>
      <c r="E10" s="1">
        <f t="shared" si="0"/>
        <v>206</v>
      </c>
      <c r="F10" s="7">
        <f t="shared" si="1"/>
        <v>0.24009324009324007</v>
      </c>
      <c r="G10" s="18">
        <f t="shared" si="2"/>
        <v>2.9197400772743238E-3</v>
      </c>
    </row>
    <row r="11" spans="2:7">
      <c r="B11" s="17" t="s">
        <v>11</v>
      </c>
      <c r="C11" s="2">
        <v>4386</v>
      </c>
      <c r="D11" s="2">
        <v>3552</v>
      </c>
      <c r="E11" s="1">
        <f t="shared" si="0"/>
        <v>-834</v>
      </c>
      <c r="F11" s="7">
        <f t="shared" si="1"/>
        <v>-0.19015047879616964</v>
      </c>
      <c r="G11" s="18">
        <f t="shared" si="2"/>
        <v>9.7471022128556382E-3</v>
      </c>
    </row>
    <row r="12" spans="2:7">
      <c r="B12" s="17" t="s">
        <v>13</v>
      </c>
      <c r="C12" s="2">
        <v>2468</v>
      </c>
      <c r="D12" s="2">
        <v>4198</v>
      </c>
      <c r="E12" s="1">
        <f t="shared" si="0"/>
        <v>1730</v>
      </c>
      <c r="F12" s="7">
        <f t="shared" si="1"/>
        <v>0.70097244732576991</v>
      </c>
      <c r="G12" s="18">
        <f t="shared" si="2"/>
        <v>1.1519801545486477E-2</v>
      </c>
    </row>
    <row r="13" spans="2:7">
      <c r="B13" s="17" t="s">
        <v>12</v>
      </c>
      <c r="C13" s="2">
        <v>27256</v>
      </c>
      <c r="D13" s="2">
        <v>28905</v>
      </c>
      <c r="E13" s="1">
        <f t="shared" si="0"/>
        <v>1649</v>
      </c>
      <c r="F13" s="7">
        <f t="shared" si="1"/>
        <v>6.0500440270032207E-2</v>
      </c>
      <c r="G13" s="18">
        <f t="shared" si="2"/>
        <v>7.9318690727081143E-2</v>
      </c>
    </row>
    <row r="14" spans="2:7">
      <c r="B14" s="17" t="s">
        <v>16</v>
      </c>
      <c r="C14" s="2">
        <v>19320</v>
      </c>
      <c r="D14" s="2">
        <v>28509</v>
      </c>
      <c r="E14" s="1">
        <f t="shared" si="0"/>
        <v>9189</v>
      </c>
      <c r="F14" s="7">
        <f t="shared" si="1"/>
        <v>0.47562111801242235</v>
      </c>
      <c r="G14" s="18">
        <f t="shared" si="2"/>
        <v>7.8232020547945202E-2</v>
      </c>
    </row>
    <row r="15" spans="2:7">
      <c r="B15" s="17" t="s">
        <v>31</v>
      </c>
      <c r="C15" s="2">
        <v>53925</v>
      </c>
      <c r="D15" s="2">
        <v>85898</v>
      </c>
      <c r="E15" s="1">
        <f t="shared" si="0"/>
        <v>31973</v>
      </c>
      <c r="F15" s="7">
        <f t="shared" si="1"/>
        <v>0.59291608715808986</v>
      </c>
      <c r="G15" s="18">
        <f t="shared" si="2"/>
        <v>0.23571412890762206</v>
      </c>
    </row>
    <row r="16" spans="2:7">
      <c r="B16" s="17" t="s">
        <v>17</v>
      </c>
      <c r="C16" s="2">
        <v>48792</v>
      </c>
      <c r="D16" s="2">
        <v>54932</v>
      </c>
      <c r="E16" s="1">
        <f t="shared" si="0"/>
        <v>6140</v>
      </c>
      <c r="F16" s="7">
        <f t="shared" si="1"/>
        <v>0.12584030168880145</v>
      </c>
      <c r="G16" s="18">
        <f t="shared" si="2"/>
        <v>0.15073981383912891</v>
      </c>
    </row>
    <row r="17" spans="2:7">
      <c r="B17" s="17" t="s">
        <v>7</v>
      </c>
      <c r="C17" s="2">
        <v>746</v>
      </c>
      <c r="D17" s="2">
        <v>1204</v>
      </c>
      <c r="E17" s="1">
        <f t="shared" si="0"/>
        <v>458</v>
      </c>
      <c r="F17" s="7">
        <f t="shared" si="1"/>
        <v>0.613941018766756</v>
      </c>
      <c r="G17" s="18">
        <f t="shared" si="2"/>
        <v>3.3039164032314717E-3</v>
      </c>
    </row>
    <row r="18" spans="2:7">
      <c r="B18" s="17" t="s">
        <v>18</v>
      </c>
      <c r="C18" s="2">
        <v>4056</v>
      </c>
      <c r="D18" s="2">
        <v>8630</v>
      </c>
      <c r="E18" s="1">
        <f t="shared" si="0"/>
        <v>4574</v>
      </c>
      <c r="F18" s="7">
        <f t="shared" si="1"/>
        <v>1.1277120315581852</v>
      </c>
      <c r="G18" s="18">
        <f t="shared" si="2"/>
        <v>2.3681726378644186E-2</v>
      </c>
    </row>
    <row r="19" spans="2:7">
      <c r="B19" s="17" t="s">
        <v>32</v>
      </c>
      <c r="C19" s="2">
        <v>1641</v>
      </c>
      <c r="D19" s="2">
        <v>1312</v>
      </c>
      <c r="E19" s="1">
        <f t="shared" si="0"/>
        <v>-329</v>
      </c>
      <c r="F19" s="7">
        <f t="shared" si="1"/>
        <v>-0.20048750761730649</v>
      </c>
      <c r="G19" s="18">
        <f t="shared" si="2"/>
        <v>3.6002809975412713E-3</v>
      </c>
    </row>
    <row r="20" spans="2:7">
      <c r="B20" s="17" t="s">
        <v>6</v>
      </c>
      <c r="C20" s="2">
        <v>1495</v>
      </c>
      <c r="D20" s="2">
        <v>2245</v>
      </c>
      <c r="E20" s="1">
        <f t="shared" si="0"/>
        <v>750</v>
      </c>
      <c r="F20" s="7">
        <f t="shared" si="1"/>
        <v>0.5016722408026757</v>
      </c>
      <c r="G20" s="18">
        <f t="shared" si="2"/>
        <v>6.1605417983842644E-3</v>
      </c>
    </row>
    <row r="21" spans="2:7">
      <c r="B21" s="17" t="s">
        <v>4</v>
      </c>
      <c r="C21" s="2">
        <v>239</v>
      </c>
      <c r="D21" s="2">
        <v>649</v>
      </c>
      <c r="E21" s="1">
        <f t="shared" si="0"/>
        <v>410</v>
      </c>
      <c r="F21" s="7">
        <f t="shared" si="1"/>
        <v>1.7154811715481171</v>
      </c>
      <c r="G21" s="18">
        <f t="shared" si="2"/>
        <v>1.7809316824727783E-3</v>
      </c>
    </row>
    <row r="22" spans="2:7">
      <c r="B22" s="17" t="s">
        <v>28</v>
      </c>
      <c r="C22" s="2">
        <v>1810</v>
      </c>
      <c r="D22" s="2">
        <v>3193</v>
      </c>
      <c r="E22" s="1">
        <f t="shared" si="0"/>
        <v>1383</v>
      </c>
      <c r="F22" s="7">
        <f t="shared" si="1"/>
        <v>0.76408839779005522</v>
      </c>
      <c r="G22" s="18">
        <f t="shared" si="2"/>
        <v>8.7619643484369517E-3</v>
      </c>
    </row>
    <row r="23" spans="2:7">
      <c r="B23" s="17" t="s">
        <v>19</v>
      </c>
      <c r="C23" s="2">
        <v>42566</v>
      </c>
      <c r="D23" s="2">
        <v>63493</v>
      </c>
      <c r="E23" s="1">
        <f t="shared" si="0"/>
        <v>20927</v>
      </c>
      <c r="F23" s="7">
        <f t="shared" si="1"/>
        <v>0.4916365174082602</v>
      </c>
      <c r="G23" s="18">
        <f t="shared" si="2"/>
        <v>0.1742321961714085</v>
      </c>
    </row>
    <row r="24" spans="2:7">
      <c r="B24" s="17" t="s">
        <v>25</v>
      </c>
      <c r="C24" s="2">
        <v>1693</v>
      </c>
      <c r="D24" s="2">
        <v>2691</v>
      </c>
      <c r="E24" s="1">
        <f t="shared" si="0"/>
        <v>998</v>
      </c>
      <c r="F24" s="7"/>
      <c r="G24" s="18">
        <f t="shared" si="2"/>
        <v>7.3844178082191781E-3</v>
      </c>
    </row>
    <row r="25" spans="2:7">
      <c r="B25" s="17" t="s">
        <v>29</v>
      </c>
      <c r="C25" s="2">
        <v>16143</v>
      </c>
      <c r="D25" s="2">
        <v>26630</v>
      </c>
      <c r="E25" s="1">
        <f>D25-C25</f>
        <v>10487</v>
      </c>
      <c r="F25" s="7">
        <f t="shared" si="1"/>
        <v>0.64963141919098066</v>
      </c>
      <c r="G25" s="18">
        <f t="shared" si="2"/>
        <v>7.3075825430277491E-2</v>
      </c>
    </row>
    <row r="26" spans="2:7">
      <c r="B26" s="17" t="s">
        <v>30</v>
      </c>
      <c r="C26" s="2">
        <v>34</v>
      </c>
      <c r="D26" s="2">
        <v>202</v>
      </c>
      <c r="E26" s="1">
        <f t="shared" si="0"/>
        <v>168</v>
      </c>
      <c r="F26" s="7">
        <f t="shared" si="1"/>
        <v>4.9411764705882355</v>
      </c>
      <c r="G26" s="18">
        <f t="shared" si="2"/>
        <v>5.5431155602388474E-4</v>
      </c>
    </row>
    <row r="27" spans="2:7">
      <c r="B27" s="17" t="s">
        <v>27</v>
      </c>
      <c r="C27" s="2">
        <v>75</v>
      </c>
      <c r="D27" s="2">
        <v>98</v>
      </c>
      <c r="E27" s="1">
        <f>D27-C27</f>
        <v>23</v>
      </c>
      <c r="F27" s="7">
        <f t="shared" si="1"/>
        <v>0.30666666666666664</v>
      </c>
      <c r="G27" s="18">
        <f t="shared" si="2"/>
        <v>2.6892342817000354E-4</v>
      </c>
    </row>
    <row r="28" spans="2:7">
      <c r="B28" s="35" t="s">
        <v>33</v>
      </c>
      <c r="C28" s="36">
        <v>241</v>
      </c>
      <c r="D28" s="36">
        <v>81</v>
      </c>
      <c r="E28" s="37">
        <f>D28-C28</f>
        <v>-160</v>
      </c>
      <c r="F28" s="7"/>
      <c r="G28" s="18">
        <f t="shared" si="2"/>
        <v>2.2227344573234984E-4</v>
      </c>
    </row>
    <row r="29" spans="2:7" ht="15.75" thickBot="1">
      <c r="B29" s="20" t="s">
        <v>26</v>
      </c>
      <c r="C29" s="21">
        <v>275</v>
      </c>
      <c r="D29" s="21">
        <v>8511</v>
      </c>
      <c r="E29" s="22">
        <f>D29-C29</f>
        <v>8236</v>
      </c>
      <c r="F29" s="45">
        <f t="shared" si="1"/>
        <v>29.949090909090909</v>
      </c>
      <c r="G29" s="23">
        <f t="shared" si="2"/>
        <v>2.3355176501580612E-2</v>
      </c>
    </row>
    <row r="30" spans="2:7">
      <c r="B30" s="12"/>
      <c r="C30" s="13"/>
      <c r="D30" s="13"/>
      <c r="E30" s="14"/>
      <c r="F30" s="15"/>
      <c r="G30" s="16"/>
    </row>
    <row r="31" spans="2:7" ht="15.75" thickBot="1">
      <c r="B31" s="12"/>
      <c r="C31" s="13"/>
      <c r="D31" s="13"/>
      <c r="E31" s="14"/>
      <c r="F31" s="15"/>
      <c r="G31" s="16"/>
    </row>
    <row r="32" spans="2:7" ht="24.75" customHeight="1">
      <c r="B32" s="54" t="s">
        <v>21</v>
      </c>
      <c r="C32" s="55"/>
      <c r="D32" s="55"/>
      <c r="E32" s="55"/>
      <c r="F32" s="55"/>
      <c r="G32" s="56"/>
    </row>
    <row r="33" spans="2:7" ht="16.5" customHeight="1">
      <c r="B33" s="24" t="s">
        <v>3</v>
      </c>
      <c r="C33" s="25" t="s">
        <v>35</v>
      </c>
      <c r="D33" s="25" t="s">
        <v>36</v>
      </c>
      <c r="E33" s="26" t="s">
        <v>0</v>
      </c>
      <c r="F33" s="26" t="s">
        <v>2</v>
      </c>
      <c r="G33" s="27" t="s">
        <v>1</v>
      </c>
    </row>
    <row r="34" spans="2:7" ht="15.75" customHeight="1">
      <c r="B34" s="28" t="s">
        <v>20</v>
      </c>
      <c r="C34" s="29">
        <f>SUM(C35:C59)</f>
        <v>135215</v>
      </c>
      <c r="D34" s="29">
        <f>SUM(D35:D59)</f>
        <v>168930</v>
      </c>
      <c r="E34" s="29">
        <f>D34-C34</f>
        <v>33715</v>
      </c>
      <c r="F34" s="30">
        <f>D34/C34-1</f>
        <v>0.24934363790999514</v>
      </c>
      <c r="G34" s="31">
        <f>D34/D34</f>
        <v>1</v>
      </c>
    </row>
    <row r="35" spans="2:7">
      <c r="B35" s="17" t="s">
        <v>10</v>
      </c>
      <c r="C35" s="2">
        <v>3035</v>
      </c>
      <c r="D35" s="2">
        <v>3014</v>
      </c>
      <c r="E35" s="1">
        <f>D35-C35</f>
        <v>-21</v>
      </c>
      <c r="F35" s="7">
        <f>D35/C35-1</f>
        <v>-6.9192751235584993E-3</v>
      </c>
      <c r="G35" s="18">
        <f>D35/D$4</f>
        <v>8.2707674745345974E-3</v>
      </c>
    </row>
    <row r="36" spans="2:7">
      <c r="B36" s="17" t="s">
        <v>15</v>
      </c>
      <c r="C36" s="2">
        <v>6469</v>
      </c>
      <c r="D36" s="2">
        <v>1833</v>
      </c>
      <c r="E36" s="1">
        <f t="shared" ref="E36:E59" si="3">D36-C36</f>
        <v>-4636</v>
      </c>
      <c r="F36" s="7">
        <f t="shared" ref="F36:F59" si="4">D36/C36-1</f>
        <v>-0.71664863193692996</v>
      </c>
      <c r="G36" s="18">
        <f t="shared" ref="G36:G59" si="5">D36/D$4</f>
        <v>5.0299657534246577E-3</v>
      </c>
    </row>
    <row r="37" spans="2:7">
      <c r="B37" s="19" t="s">
        <v>8</v>
      </c>
      <c r="C37" s="2">
        <v>371</v>
      </c>
      <c r="D37" s="2">
        <v>590</v>
      </c>
      <c r="E37" s="1">
        <f t="shared" si="3"/>
        <v>219</v>
      </c>
      <c r="F37" s="7">
        <f t="shared" si="4"/>
        <v>0.59029649595687328</v>
      </c>
      <c r="G37" s="18">
        <f t="shared" si="5"/>
        <v>1.6190288022479803E-3</v>
      </c>
    </row>
    <row r="38" spans="2:7">
      <c r="B38" s="17" t="s">
        <v>14</v>
      </c>
      <c r="C38" s="10">
        <v>5220</v>
      </c>
      <c r="D38" s="2">
        <v>3730</v>
      </c>
      <c r="E38" s="1">
        <f t="shared" si="3"/>
        <v>-1490</v>
      </c>
      <c r="F38" s="7">
        <f t="shared" si="4"/>
        <v>-0.28544061302681989</v>
      </c>
      <c r="G38" s="18">
        <f t="shared" si="5"/>
        <v>1.0235554970144011E-2</v>
      </c>
    </row>
    <row r="39" spans="2:7">
      <c r="B39" s="17" t="s">
        <v>9</v>
      </c>
      <c r="C39" s="2">
        <v>1444</v>
      </c>
      <c r="D39" s="2">
        <v>1514</v>
      </c>
      <c r="E39" s="1">
        <f t="shared" si="3"/>
        <v>70</v>
      </c>
      <c r="F39" s="7"/>
      <c r="G39" s="18">
        <f t="shared" si="5"/>
        <v>4.1545925535651559E-3</v>
      </c>
    </row>
    <row r="40" spans="2:7">
      <c r="B40" s="17" t="s">
        <v>5</v>
      </c>
      <c r="C40" s="2">
        <v>313</v>
      </c>
      <c r="D40" s="2">
        <v>266</v>
      </c>
      <c r="E40" s="1">
        <f t="shared" si="3"/>
        <v>-47</v>
      </c>
      <c r="F40" s="7">
        <f t="shared" si="4"/>
        <v>-0.15015974440894564</v>
      </c>
      <c r="G40" s="18">
        <f t="shared" si="5"/>
        <v>7.2993501931858094E-4</v>
      </c>
    </row>
    <row r="41" spans="2:7">
      <c r="B41" s="17" t="s">
        <v>11</v>
      </c>
      <c r="C41" s="2">
        <v>1969</v>
      </c>
      <c r="D41" s="2">
        <v>2156</v>
      </c>
      <c r="E41" s="1">
        <f t="shared" si="3"/>
        <v>187</v>
      </c>
      <c r="F41" s="7">
        <f t="shared" si="4"/>
        <v>9.4972067039106101E-2</v>
      </c>
      <c r="G41" s="18">
        <f t="shared" si="5"/>
        <v>5.916315419740077E-3</v>
      </c>
    </row>
    <row r="42" spans="2:7">
      <c r="B42" s="17" t="s">
        <v>13</v>
      </c>
      <c r="C42" s="2">
        <v>1007</v>
      </c>
      <c r="D42" s="2">
        <v>1704</v>
      </c>
      <c r="E42" s="1">
        <f t="shared" si="3"/>
        <v>697</v>
      </c>
      <c r="F42" s="7"/>
      <c r="G42" s="18">
        <f t="shared" si="5"/>
        <v>4.6759747102212857E-3</v>
      </c>
    </row>
    <row r="43" spans="2:7">
      <c r="B43" s="17" t="s">
        <v>12</v>
      </c>
      <c r="C43" s="2">
        <v>8699</v>
      </c>
      <c r="D43" s="2">
        <v>8835</v>
      </c>
      <c r="E43" s="1">
        <f t="shared" si="3"/>
        <v>136</v>
      </c>
      <c r="F43" s="7">
        <f t="shared" si="4"/>
        <v>1.5633980917346912E-2</v>
      </c>
      <c r="G43" s="18">
        <f t="shared" si="5"/>
        <v>2.4244270284510011E-2</v>
      </c>
    </row>
    <row r="44" spans="2:7">
      <c r="B44" s="17" t="s">
        <v>16</v>
      </c>
      <c r="C44" s="2">
        <v>8797</v>
      </c>
      <c r="D44" s="2">
        <v>12748</v>
      </c>
      <c r="E44" s="1">
        <f t="shared" si="3"/>
        <v>3951</v>
      </c>
      <c r="F44" s="7">
        <f t="shared" si="4"/>
        <v>0.44913038535864502</v>
      </c>
      <c r="G44" s="18">
        <f t="shared" si="5"/>
        <v>3.4981998595012297E-2</v>
      </c>
    </row>
    <row r="45" spans="2:7">
      <c r="B45" s="17" t="s">
        <v>31</v>
      </c>
      <c r="C45" s="2">
        <v>24773</v>
      </c>
      <c r="D45" s="2">
        <v>41653</v>
      </c>
      <c r="E45" s="1">
        <f t="shared" si="3"/>
        <v>16880</v>
      </c>
      <c r="F45" s="7">
        <f t="shared" si="4"/>
        <v>0.68138699390465418</v>
      </c>
      <c r="G45" s="18">
        <f t="shared" si="5"/>
        <v>0.11430068932209343</v>
      </c>
    </row>
    <row r="46" spans="2:7">
      <c r="B46" s="17" t="s">
        <v>17</v>
      </c>
      <c r="C46" s="2">
        <v>33176</v>
      </c>
      <c r="D46" s="2">
        <v>33732</v>
      </c>
      <c r="E46" s="1">
        <f t="shared" si="3"/>
        <v>556</v>
      </c>
      <c r="F46" s="7">
        <f t="shared" si="4"/>
        <v>1.6759102965999473E-2</v>
      </c>
      <c r="G46" s="18">
        <f t="shared" si="5"/>
        <v>9.2564541622760801E-2</v>
      </c>
    </row>
    <row r="47" spans="2:7">
      <c r="B47" s="17" t="s">
        <v>7</v>
      </c>
      <c r="C47" s="2">
        <v>358</v>
      </c>
      <c r="D47" s="2">
        <v>413</v>
      </c>
      <c r="E47" s="1">
        <f t="shared" si="3"/>
        <v>55</v>
      </c>
      <c r="F47" s="7">
        <f t="shared" si="4"/>
        <v>0.15363128491620115</v>
      </c>
      <c r="G47" s="18">
        <f t="shared" si="5"/>
        <v>1.1333201615735863E-3</v>
      </c>
    </row>
    <row r="48" spans="2:7">
      <c r="B48" s="17" t="s">
        <v>18</v>
      </c>
      <c r="C48" s="2">
        <v>1597</v>
      </c>
      <c r="D48" s="2">
        <v>3300</v>
      </c>
      <c r="E48" s="1">
        <f t="shared" si="3"/>
        <v>1703</v>
      </c>
      <c r="F48" s="7">
        <f t="shared" si="4"/>
        <v>1.066374452097683</v>
      </c>
      <c r="G48" s="18">
        <f t="shared" si="5"/>
        <v>9.0555848261327718E-3</v>
      </c>
    </row>
    <row r="49" spans="2:7">
      <c r="B49" s="17" t="s">
        <v>32</v>
      </c>
      <c r="C49" s="2">
        <v>301</v>
      </c>
      <c r="D49" s="2">
        <v>209</v>
      </c>
      <c r="E49" s="1">
        <f t="shared" si="3"/>
        <v>-92</v>
      </c>
      <c r="F49" s="7">
        <f t="shared" si="4"/>
        <v>-0.30564784053156147</v>
      </c>
      <c r="G49" s="18">
        <f t="shared" si="5"/>
        <v>5.7352037232174223E-4</v>
      </c>
    </row>
    <row r="50" spans="2:7">
      <c r="B50" s="17" t="s">
        <v>6</v>
      </c>
      <c r="C50" s="2">
        <v>861</v>
      </c>
      <c r="D50" s="2">
        <v>966</v>
      </c>
      <c r="E50" s="1">
        <f t="shared" si="3"/>
        <v>105</v>
      </c>
      <c r="F50" s="7">
        <f t="shared" si="4"/>
        <v>0.12195121951219523</v>
      </c>
      <c r="G50" s="18">
        <f t="shared" si="5"/>
        <v>2.6508166491043205E-3</v>
      </c>
    </row>
    <row r="51" spans="2:7">
      <c r="B51" s="17" t="s">
        <v>4</v>
      </c>
      <c r="C51" s="2">
        <v>123</v>
      </c>
      <c r="D51" s="2">
        <v>258</v>
      </c>
      <c r="E51" s="1">
        <f t="shared" si="3"/>
        <v>135</v>
      </c>
      <c r="F51" s="7">
        <f t="shared" si="4"/>
        <v>1.0975609756097562</v>
      </c>
      <c r="G51" s="18">
        <f t="shared" si="5"/>
        <v>7.0798208640674397E-4</v>
      </c>
    </row>
    <row r="52" spans="2:7">
      <c r="B52" s="17" t="s">
        <v>28</v>
      </c>
      <c r="C52" s="2">
        <v>1496</v>
      </c>
      <c r="D52" s="2">
        <v>1068</v>
      </c>
      <c r="E52" s="1">
        <f t="shared" si="3"/>
        <v>-428</v>
      </c>
      <c r="F52" s="7">
        <f t="shared" si="4"/>
        <v>-0.28609625668449201</v>
      </c>
      <c r="G52" s="18">
        <f t="shared" si="5"/>
        <v>2.9307165437302426E-3</v>
      </c>
    </row>
    <row r="53" spans="2:7">
      <c r="B53" s="17" t="s">
        <v>19</v>
      </c>
      <c r="C53" s="2">
        <v>20434</v>
      </c>
      <c r="D53" s="2">
        <v>34460</v>
      </c>
      <c r="E53" s="1">
        <f t="shared" si="3"/>
        <v>14026</v>
      </c>
      <c r="F53" s="7">
        <f t="shared" si="4"/>
        <v>0.68640501125575026</v>
      </c>
      <c r="G53" s="18">
        <f t="shared" si="5"/>
        <v>9.4562258517737974E-2</v>
      </c>
    </row>
    <row r="54" spans="2:7">
      <c r="B54" s="17" t="s">
        <v>25</v>
      </c>
      <c r="C54" s="2">
        <v>1693</v>
      </c>
      <c r="D54" s="2">
        <v>1506</v>
      </c>
      <c r="E54" s="1">
        <f t="shared" si="3"/>
        <v>-187</v>
      </c>
      <c r="F54" s="7"/>
      <c r="G54" s="18">
        <f t="shared" si="5"/>
        <v>4.1326396206533191E-3</v>
      </c>
    </row>
    <row r="55" spans="2:7">
      <c r="B55" s="17" t="s">
        <v>29</v>
      </c>
      <c r="C55" s="2">
        <v>12580</v>
      </c>
      <c r="D55" s="2">
        <v>11128</v>
      </c>
      <c r="E55" s="1">
        <f t="shared" si="3"/>
        <v>-1452</v>
      </c>
      <c r="F55" s="7">
        <f t="shared" si="4"/>
        <v>-0.11542130365659775</v>
      </c>
      <c r="G55" s="18">
        <f t="shared" si="5"/>
        <v>3.0536529680365295E-2</v>
      </c>
    </row>
    <row r="56" spans="2:7">
      <c r="B56" s="17" t="s">
        <v>30</v>
      </c>
      <c r="C56" s="2">
        <v>20</v>
      </c>
      <c r="D56" s="2">
        <v>52</v>
      </c>
      <c r="E56" s="1">
        <f t="shared" si="3"/>
        <v>32</v>
      </c>
      <c r="F56" s="7"/>
      <c r="G56" s="18">
        <f t="shared" si="5"/>
        <v>1.4269406392694063E-4</v>
      </c>
    </row>
    <row r="57" spans="2:7">
      <c r="B57" s="17" t="s">
        <v>27</v>
      </c>
      <c r="C57" s="2">
        <v>35</v>
      </c>
      <c r="D57" s="2">
        <v>16</v>
      </c>
      <c r="E57" s="1">
        <f t="shared" si="3"/>
        <v>-19</v>
      </c>
      <c r="F57" s="7">
        <f t="shared" si="4"/>
        <v>-0.54285714285714293</v>
      </c>
      <c r="G57" s="18">
        <f>D57/D$4</f>
        <v>4.3905865823674042E-5</v>
      </c>
    </row>
    <row r="58" spans="2:7">
      <c r="B58" s="35" t="s">
        <v>33</v>
      </c>
      <c r="C58" s="2">
        <v>241</v>
      </c>
      <c r="D58" s="2">
        <v>81</v>
      </c>
      <c r="E58" s="1">
        <f t="shared" si="3"/>
        <v>-160</v>
      </c>
      <c r="F58" s="7"/>
      <c r="G58" s="18">
        <f t="shared" si="5"/>
        <v>2.2227344573234984E-4</v>
      </c>
    </row>
    <row r="59" spans="2:7" ht="15.75" thickBot="1">
      <c r="B59" s="20" t="s">
        <v>26</v>
      </c>
      <c r="C59" s="21">
        <v>203</v>
      </c>
      <c r="D59" s="21">
        <v>3698</v>
      </c>
      <c r="E59" s="22">
        <f t="shared" si="3"/>
        <v>3495</v>
      </c>
      <c r="F59" s="45">
        <f t="shared" si="4"/>
        <v>17.216748768472907</v>
      </c>
      <c r="G59" s="23">
        <f t="shared" si="5"/>
        <v>1.0147743238496662E-2</v>
      </c>
    </row>
    <row r="61" spans="2:7">
      <c r="B61" s="57" t="s">
        <v>24</v>
      </c>
      <c r="C61" s="57"/>
      <c r="D61" s="57"/>
      <c r="E61" s="57"/>
      <c r="F61" s="57"/>
      <c r="G61" s="57"/>
    </row>
    <row r="62" spans="2:7">
      <c r="B62" s="3"/>
      <c r="C62" s="3"/>
      <c r="D62" s="3"/>
      <c r="E62" s="3"/>
      <c r="F62" s="3"/>
      <c r="G62" s="3"/>
    </row>
  </sheetData>
  <mergeCells count="3">
    <mergeCell ref="B2:G2"/>
    <mergeCell ref="B61:G61"/>
    <mergeCell ref="B32:G3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workbookViewId="0">
      <selection activeCell="B2" sqref="B2:F2"/>
    </sheetView>
  </sheetViews>
  <sheetFormatPr defaultRowHeight="15"/>
  <cols>
    <col min="2" max="2" width="47.28515625" customWidth="1"/>
    <col min="3" max="3" width="18" customWidth="1"/>
    <col min="4" max="4" width="16.7109375" customWidth="1"/>
    <col min="5" max="5" width="17.28515625" customWidth="1"/>
    <col min="6" max="6" width="16.85546875" customWidth="1"/>
  </cols>
  <sheetData>
    <row r="1" spans="2:6" ht="15.75" thickBot="1"/>
    <row r="2" spans="2:6" ht="24" customHeight="1">
      <c r="B2" s="54" t="s">
        <v>21</v>
      </c>
      <c r="C2" s="55"/>
      <c r="D2" s="55"/>
      <c r="E2" s="55"/>
      <c r="F2" s="56"/>
    </row>
    <row r="3" spans="2:6" ht="22.5" customHeight="1">
      <c r="B3" s="24" t="s">
        <v>3</v>
      </c>
      <c r="C3" s="58" t="s">
        <v>34</v>
      </c>
      <c r="D3" s="59"/>
      <c r="E3" s="58" t="s">
        <v>37</v>
      </c>
      <c r="F3" s="60"/>
    </row>
    <row r="4" spans="2:6" ht="18.75" customHeight="1">
      <c r="B4" s="38"/>
      <c r="C4" s="34" t="s">
        <v>22</v>
      </c>
      <c r="D4" s="34" t="s">
        <v>23</v>
      </c>
      <c r="E4" s="34" t="s">
        <v>22</v>
      </c>
      <c r="F4" s="39" t="s">
        <v>23</v>
      </c>
    </row>
    <row r="5" spans="2:6" ht="15.75" customHeight="1">
      <c r="B5" s="28" t="s">
        <v>20</v>
      </c>
      <c r="C5" s="29">
        <f>SUM(C6:C30)</f>
        <v>152914</v>
      </c>
      <c r="D5" s="29">
        <f t="shared" ref="D5:F5" si="0">SUM(D6:D30)</f>
        <v>119983</v>
      </c>
      <c r="E5" s="29">
        <f t="shared" si="0"/>
        <v>174321</v>
      </c>
      <c r="F5" s="40">
        <f t="shared" si="0"/>
        <v>190095</v>
      </c>
    </row>
    <row r="6" spans="2:6">
      <c r="B6" s="41" t="s">
        <v>10</v>
      </c>
      <c r="C6" s="2">
        <v>7385</v>
      </c>
      <c r="D6" s="2">
        <v>338</v>
      </c>
      <c r="E6" s="2">
        <v>6682</v>
      </c>
      <c r="F6" s="49">
        <v>237</v>
      </c>
    </row>
    <row r="7" spans="2:6">
      <c r="B7" s="41" t="s">
        <v>15</v>
      </c>
      <c r="C7" s="2">
        <v>7465</v>
      </c>
      <c r="D7" s="2">
        <v>1628</v>
      </c>
      <c r="E7" s="2">
        <v>1770</v>
      </c>
      <c r="F7" s="49">
        <v>2029</v>
      </c>
    </row>
    <row r="8" spans="2:6">
      <c r="B8" s="41" t="s">
        <v>8</v>
      </c>
      <c r="C8" s="2">
        <v>1292</v>
      </c>
      <c r="D8" s="2">
        <v>706</v>
      </c>
      <c r="E8" s="2">
        <v>2118</v>
      </c>
      <c r="F8" s="49">
        <v>1439</v>
      </c>
    </row>
    <row r="9" spans="2:6">
      <c r="B9" s="41" t="s">
        <v>14</v>
      </c>
      <c r="C9" s="2">
        <v>23585</v>
      </c>
      <c r="D9" s="2">
        <v>1035</v>
      </c>
      <c r="E9" s="2">
        <v>21770</v>
      </c>
      <c r="F9" s="49">
        <v>860</v>
      </c>
    </row>
    <row r="10" spans="2:6">
      <c r="B10" s="41" t="s">
        <v>9</v>
      </c>
      <c r="C10" s="2">
        <v>548</v>
      </c>
      <c r="D10" s="2">
        <v>896</v>
      </c>
      <c r="E10" s="2">
        <v>570</v>
      </c>
      <c r="F10" s="49">
        <v>944</v>
      </c>
    </row>
    <row r="11" spans="2:6">
      <c r="B11" s="41" t="s">
        <v>5</v>
      </c>
      <c r="C11" s="2">
        <v>611</v>
      </c>
      <c r="D11" s="2">
        <v>247</v>
      </c>
      <c r="E11" s="2">
        <v>598</v>
      </c>
      <c r="F11" s="49">
        <v>466</v>
      </c>
    </row>
    <row r="12" spans="2:6">
      <c r="B12" s="41" t="s">
        <v>11</v>
      </c>
      <c r="C12" s="2">
        <v>3273</v>
      </c>
      <c r="D12" s="2">
        <v>1113</v>
      </c>
      <c r="E12" s="2">
        <v>2856</v>
      </c>
      <c r="F12" s="49">
        <v>696</v>
      </c>
    </row>
    <row r="13" spans="2:6">
      <c r="B13" s="41" t="s">
        <v>13</v>
      </c>
      <c r="C13" s="2">
        <v>1939</v>
      </c>
      <c r="D13" s="2">
        <v>529</v>
      </c>
      <c r="E13" s="2">
        <v>3382</v>
      </c>
      <c r="F13" s="49">
        <v>816</v>
      </c>
    </row>
    <row r="14" spans="2:6">
      <c r="B14" s="41" t="s">
        <v>12</v>
      </c>
      <c r="C14" s="2">
        <v>5849</v>
      </c>
      <c r="D14" s="2">
        <v>21407</v>
      </c>
      <c r="E14" s="2">
        <v>5580</v>
      </c>
      <c r="F14" s="49">
        <v>23325</v>
      </c>
    </row>
    <row r="15" spans="2:6">
      <c r="B15" s="41" t="s">
        <v>16</v>
      </c>
      <c r="C15" s="2">
        <v>6907</v>
      </c>
      <c r="D15" s="2">
        <v>12413</v>
      </c>
      <c r="E15" s="2">
        <v>7188</v>
      </c>
      <c r="F15" s="49">
        <v>21321</v>
      </c>
    </row>
    <row r="16" spans="2:6">
      <c r="B16" s="41" t="s">
        <v>31</v>
      </c>
      <c r="C16" s="2">
        <v>18253</v>
      </c>
      <c r="D16" s="2">
        <v>35672</v>
      </c>
      <c r="E16" s="2">
        <v>27468</v>
      </c>
      <c r="F16" s="49">
        <v>58430</v>
      </c>
    </row>
    <row r="17" spans="2:6">
      <c r="B17" s="41" t="s">
        <v>17</v>
      </c>
      <c r="C17" s="2">
        <v>41159</v>
      </c>
      <c r="D17" s="2">
        <v>7633</v>
      </c>
      <c r="E17" s="2">
        <v>44735</v>
      </c>
      <c r="F17" s="49">
        <v>10197</v>
      </c>
    </row>
    <row r="18" spans="2:6">
      <c r="B18" s="41" t="s">
        <v>7</v>
      </c>
      <c r="C18" s="2">
        <v>542</v>
      </c>
      <c r="D18" s="2">
        <v>204</v>
      </c>
      <c r="E18" s="2">
        <v>875</v>
      </c>
      <c r="F18" s="49">
        <v>329</v>
      </c>
    </row>
    <row r="19" spans="2:6">
      <c r="B19" s="41" t="s">
        <v>18</v>
      </c>
      <c r="C19" s="2">
        <v>2485</v>
      </c>
      <c r="D19" s="2">
        <v>1571</v>
      </c>
      <c r="E19" s="2">
        <v>4765</v>
      </c>
      <c r="F19" s="49">
        <v>3865</v>
      </c>
    </row>
    <row r="20" spans="2:6">
      <c r="B20" s="41" t="s">
        <v>32</v>
      </c>
      <c r="C20" s="2">
        <v>1003</v>
      </c>
      <c r="D20" s="2">
        <v>638</v>
      </c>
      <c r="E20" s="2">
        <v>562</v>
      </c>
      <c r="F20" s="49">
        <v>750</v>
      </c>
    </row>
    <row r="21" spans="2:6">
      <c r="B21" s="42" t="s">
        <v>6</v>
      </c>
      <c r="C21" s="2">
        <v>1212</v>
      </c>
      <c r="D21" s="2">
        <v>283</v>
      </c>
      <c r="E21" s="2">
        <v>1805</v>
      </c>
      <c r="F21" s="49">
        <v>440</v>
      </c>
    </row>
    <row r="22" spans="2:6">
      <c r="B22" s="41" t="s">
        <v>4</v>
      </c>
      <c r="C22" s="2">
        <v>121</v>
      </c>
      <c r="D22" s="2">
        <v>118</v>
      </c>
      <c r="E22" s="2">
        <v>342</v>
      </c>
      <c r="F22" s="49">
        <v>307</v>
      </c>
    </row>
    <row r="23" spans="2:6">
      <c r="B23" s="41" t="s">
        <v>28</v>
      </c>
      <c r="C23" s="2">
        <v>1354</v>
      </c>
      <c r="D23" s="2">
        <v>456</v>
      </c>
      <c r="E23" s="2">
        <v>1206</v>
      </c>
      <c r="F23" s="49">
        <v>1987</v>
      </c>
    </row>
    <row r="24" spans="2:6">
      <c r="B24" s="41" t="s">
        <v>19</v>
      </c>
      <c r="C24" s="2">
        <v>13856</v>
      </c>
      <c r="D24" s="2">
        <v>28710</v>
      </c>
      <c r="E24" s="2">
        <v>23934</v>
      </c>
      <c r="F24" s="49">
        <v>39559</v>
      </c>
    </row>
    <row r="25" spans="2:6">
      <c r="B25" s="41" t="s">
        <v>25</v>
      </c>
      <c r="C25" s="2">
        <v>1583</v>
      </c>
      <c r="D25" s="2">
        <v>110</v>
      </c>
      <c r="E25" s="2">
        <v>2440</v>
      </c>
      <c r="F25" s="49">
        <v>251</v>
      </c>
    </row>
    <row r="26" spans="2:6">
      <c r="B26" s="41" t="s">
        <v>29</v>
      </c>
      <c r="C26" s="2">
        <v>12211</v>
      </c>
      <c r="D26" s="2">
        <v>3932</v>
      </c>
      <c r="E26" s="2">
        <v>10681</v>
      </c>
      <c r="F26" s="49">
        <v>15949</v>
      </c>
    </row>
    <row r="27" spans="2:6">
      <c r="B27" s="41" t="s">
        <v>30</v>
      </c>
      <c r="C27" s="2">
        <v>34</v>
      </c>
      <c r="D27" s="2">
        <v>0</v>
      </c>
      <c r="E27" s="2">
        <v>200</v>
      </c>
      <c r="F27" s="49">
        <v>2</v>
      </c>
    </row>
    <row r="28" spans="2:6">
      <c r="B28" s="41" t="s">
        <v>27</v>
      </c>
      <c r="C28" s="2">
        <v>75</v>
      </c>
      <c r="D28" s="2">
        <v>0</v>
      </c>
      <c r="E28" s="2">
        <v>98</v>
      </c>
      <c r="F28" s="49">
        <v>0</v>
      </c>
    </row>
    <row r="29" spans="2:6">
      <c r="B29" s="35" t="s">
        <v>33</v>
      </c>
      <c r="C29" s="2">
        <v>102</v>
      </c>
      <c r="D29" s="2">
        <v>139</v>
      </c>
      <c r="E29" s="2">
        <v>16</v>
      </c>
      <c r="F29" s="49">
        <v>65</v>
      </c>
    </row>
    <row r="30" spans="2:6" ht="15.75" thickBot="1">
      <c r="B30" s="43" t="s">
        <v>26</v>
      </c>
      <c r="C30" s="21">
        <v>70</v>
      </c>
      <c r="D30" s="21">
        <v>205</v>
      </c>
      <c r="E30" s="21">
        <v>2680</v>
      </c>
      <c r="F30" s="50">
        <v>5831</v>
      </c>
    </row>
    <row r="31" spans="2:6">
      <c r="B31" s="11"/>
    </row>
    <row r="33" spans="2:6" ht="15.75" thickBot="1"/>
    <row r="34" spans="2:6" ht="23.25" customHeight="1">
      <c r="B34" s="54" t="s">
        <v>21</v>
      </c>
      <c r="C34" s="55"/>
      <c r="D34" s="55"/>
      <c r="E34" s="55"/>
      <c r="F34" s="56"/>
    </row>
    <row r="35" spans="2:6" ht="21.75" customHeight="1">
      <c r="B35" s="24" t="s">
        <v>3</v>
      </c>
      <c r="C35" s="58" t="s">
        <v>35</v>
      </c>
      <c r="D35" s="59"/>
      <c r="E35" s="58" t="s">
        <v>36</v>
      </c>
      <c r="F35" s="60"/>
    </row>
    <row r="36" spans="2:6">
      <c r="B36" s="38"/>
      <c r="C36" s="34" t="s">
        <v>22</v>
      </c>
      <c r="D36" s="34" t="s">
        <v>23</v>
      </c>
      <c r="E36" s="34" t="s">
        <v>22</v>
      </c>
      <c r="F36" s="39" t="s">
        <v>23</v>
      </c>
    </row>
    <row r="37" spans="2:6">
      <c r="B37" s="28" t="s">
        <v>20</v>
      </c>
      <c r="C37" s="29">
        <f>SUM(C38:C62)</f>
        <v>87317</v>
      </c>
      <c r="D37" s="29">
        <f>SUM(D38:D62)</f>
        <v>47898</v>
      </c>
      <c r="E37" s="29">
        <f>SUM(E38:E62)</f>
        <v>98705</v>
      </c>
      <c r="F37" s="40">
        <f>SUM(F38:F62)</f>
        <v>70225</v>
      </c>
    </row>
    <row r="38" spans="2:6">
      <c r="B38" s="41" t="s">
        <v>10</v>
      </c>
      <c r="C38" s="44">
        <v>2950</v>
      </c>
      <c r="D38" s="44">
        <v>85</v>
      </c>
      <c r="E38" s="44">
        <v>2952</v>
      </c>
      <c r="F38" s="46">
        <v>62</v>
      </c>
    </row>
    <row r="39" spans="2:6">
      <c r="B39" s="41" t="s">
        <v>15</v>
      </c>
      <c r="C39" s="44">
        <v>5878</v>
      </c>
      <c r="D39" s="44">
        <v>591</v>
      </c>
      <c r="E39" s="44">
        <v>1194</v>
      </c>
      <c r="F39" s="46">
        <v>639</v>
      </c>
    </row>
    <row r="40" spans="2:6">
      <c r="B40" s="41" t="s">
        <v>8</v>
      </c>
      <c r="C40" s="44">
        <v>121</v>
      </c>
      <c r="D40" s="44">
        <v>250</v>
      </c>
      <c r="E40" s="44">
        <v>195</v>
      </c>
      <c r="F40" s="46">
        <v>395</v>
      </c>
    </row>
    <row r="41" spans="2:6">
      <c r="B41" s="41" t="s">
        <v>14</v>
      </c>
      <c r="C41" s="44">
        <v>4920</v>
      </c>
      <c r="D41" s="44">
        <v>300</v>
      </c>
      <c r="E41" s="44">
        <v>3550</v>
      </c>
      <c r="F41" s="46">
        <v>180</v>
      </c>
    </row>
    <row r="42" spans="2:6">
      <c r="B42" s="41" t="s">
        <v>9</v>
      </c>
      <c r="C42" s="44">
        <v>548</v>
      </c>
      <c r="D42" s="44">
        <v>896</v>
      </c>
      <c r="E42" s="44">
        <v>570</v>
      </c>
      <c r="F42" s="46">
        <v>944</v>
      </c>
    </row>
    <row r="43" spans="2:6">
      <c r="B43" s="41" t="s">
        <v>5</v>
      </c>
      <c r="C43" s="44">
        <v>224</v>
      </c>
      <c r="D43" s="44">
        <v>89</v>
      </c>
      <c r="E43" s="44">
        <v>147</v>
      </c>
      <c r="F43" s="46">
        <v>119</v>
      </c>
    </row>
    <row r="44" spans="2:6">
      <c r="B44" s="41" t="s">
        <v>11</v>
      </c>
      <c r="C44" s="44">
        <v>1474</v>
      </c>
      <c r="D44" s="44">
        <v>495</v>
      </c>
      <c r="E44" s="44">
        <v>1901</v>
      </c>
      <c r="F44" s="46">
        <v>255</v>
      </c>
    </row>
    <row r="45" spans="2:6">
      <c r="B45" s="41" t="s">
        <v>13</v>
      </c>
      <c r="C45" s="44">
        <v>804</v>
      </c>
      <c r="D45" s="44">
        <v>203</v>
      </c>
      <c r="E45" s="44">
        <v>1387</v>
      </c>
      <c r="F45" s="46">
        <v>317</v>
      </c>
    </row>
    <row r="46" spans="2:6">
      <c r="B46" s="41" t="s">
        <v>12</v>
      </c>
      <c r="C46" s="44">
        <v>2000</v>
      </c>
      <c r="D46" s="44">
        <v>6699</v>
      </c>
      <c r="E46" s="44">
        <v>1739</v>
      </c>
      <c r="F46" s="46">
        <v>7096</v>
      </c>
    </row>
    <row r="47" spans="2:6">
      <c r="B47" s="41" t="s">
        <v>16</v>
      </c>
      <c r="C47" s="44">
        <v>2901</v>
      </c>
      <c r="D47" s="44">
        <v>5896</v>
      </c>
      <c r="E47" s="44">
        <v>4629</v>
      </c>
      <c r="F47" s="46">
        <v>8119</v>
      </c>
    </row>
    <row r="48" spans="2:6">
      <c r="B48" s="41" t="s">
        <v>31</v>
      </c>
      <c r="C48" s="44">
        <v>12256</v>
      </c>
      <c r="D48" s="44">
        <v>12517</v>
      </c>
      <c r="E48" s="44">
        <v>20147</v>
      </c>
      <c r="F48" s="46">
        <v>21506</v>
      </c>
    </row>
    <row r="49" spans="2:6">
      <c r="B49" s="41" t="s">
        <v>17</v>
      </c>
      <c r="C49" s="44">
        <v>29812</v>
      </c>
      <c r="D49" s="44">
        <v>3364</v>
      </c>
      <c r="E49" s="44">
        <v>30593</v>
      </c>
      <c r="F49" s="46">
        <v>3139</v>
      </c>
    </row>
    <row r="50" spans="2:6">
      <c r="B50" s="41" t="s">
        <v>7</v>
      </c>
      <c r="C50" s="44">
        <v>263</v>
      </c>
      <c r="D50" s="44">
        <v>95</v>
      </c>
      <c r="E50" s="44">
        <v>298</v>
      </c>
      <c r="F50" s="46">
        <v>115</v>
      </c>
    </row>
    <row r="51" spans="2:6">
      <c r="B51" s="41" t="s">
        <v>18</v>
      </c>
      <c r="C51" s="44">
        <v>920</v>
      </c>
      <c r="D51" s="44">
        <v>677</v>
      </c>
      <c r="E51" s="44">
        <v>1700</v>
      </c>
      <c r="F51" s="46">
        <v>1600</v>
      </c>
    </row>
    <row r="52" spans="2:6">
      <c r="B52" s="42" t="s">
        <v>32</v>
      </c>
      <c r="C52" s="44">
        <v>198</v>
      </c>
      <c r="D52" s="44">
        <v>103</v>
      </c>
      <c r="E52" s="44">
        <v>82</v>
      </c>
      <c r="F52" s="46">
        <v>127</v>
      </c>
    </row>
    <row r="53" spans="2:6">
      <c r="B53" s="41" t="s">
        <v>6</v>
      </c>
      <c r="C53" s="44">
        <v>741</v>
      </c>
      <c r="D53" s="44">
        <v>120</v>
      </c>
      <c r="E53" s="44">
        <v>806</v>
      </c>
      <c r="F53" s="46">
        <v>160</v>
      </c>
    </row>
    <row r="54" spans="2:6">
      <c r="B54" s="41" t="s">
        <v>4</v>
      </c>
      <c r="C54" s="44">
        <v>54</v>
      </c>
      <c r="D54" s="44">
        <v>69</v>
      </c>
      <c r="E54" s="44">
        <v>134</v>
      </c>
      <c r="F54" s="46">
        <v>124</v>
      </c>
    </row>
    <row r="55" spans="2:6">
      <c r="B55" s="41" t="s">
        <v>28</v>
      </c>
      <c r="C55" s="44">
        <v>1258</v>
      </c>
      <c r="D55" s="44">
        <v>238</v>
      </c>
      <c r="E55" s="44">
        <v>457</v>
      </c>
      <c r="F55" s="46">
        <v>611</v>
      </c>
    </row>
    <row r="56" spans="2:6">
      <c r="B56" s="41" t="s">
        <v>19</v>
      </c>
      <c r="C56" s="44">
        <v>8262</v>
      </c>
      <c r="D56" s="44">
        <v>12172</v>
      </c>
      <c r="E56" s="44">
        <v>17779</v>
      </c>
      <c r="F56" s="46">
        <v>16681</v>
      </c>
    </row>
    <row r="57" spans="2:6">
      <c r="B57" s="41" t="s">
        <v>25</v>
      </c>
      <c r="C57" s="44">
        <v>1583</v>
      </c>
      <c r="D57" s="44">
        <v>110</v>
      </c>
      <c r="E57" s="44">
        <v>1453</v>
      </c>
      <c r="F57" s="46">
        <v>53</v>
      </c>
    </row>
    <row r="58" spans="2:6">
      <c r="B58" s="41" t="s">
        <v>29</v>
      </c>
      <c r="C58" s="44">
        <v>9936</v>
      </c>
      <c r="D58" s="44">
        <v>2644</v>
      </c>
      <c r="E58" s="44">
        <v>5345</v>
      </c>
      <c r="F58" s="46">
        <v>5783</v>
      </c>
    </row>
    <row r="59" spans="2:6">
      <c r="B59" s="41" t="s">
        <v>30</v>
      </c>
      <c r="C59" s="44">
        <v>20</v>
      </c>
      <c r="D59" s="44">
        <v>0</v>
      </c>
      <c r="E59" s="44">
        <v>52</v>
      </c>
      <c r="F59" s="46">
        <v>0</v>
      </c>
    </row>
    <row r="60" spans="2:6">
      <c r="B60" s="41" t="s">
        <v>27</v>
      </c>
      <c r="C60" s="44">
        <v>35</v>
      </c>
      <c r="D60" s="44">
        <v>0</v>
      </c>
      <c r="E60" s="44">
        <v>16</v>
      </c>
      <c r="F60" s="46">
        <v>0</v>
      </c>
    </row>
    <row r="61" spans="2:6">
      <c r="B61" s="35" t="s">
        <v>33</v>
      </c>
      <c r="C61" s="44">
        <v>102</v>
      </c>
      <c r="D61" s="44">
        <v>139</v>
      </c>
      <c r="E61" s="44">
        <v>16</v>
      </c>
      <c r="F61" s="46">
        <v>65</v>
      </c>
    </row>
    <row r="62" spans="2:6" ht="15.75" thickBot="1">
      <c r="B62" s="43" t="s">
        <v>26</v>
      </c>
      <c r="C62" s="47">
        <v>57</v>
      </c>
      <c r="D62" s="47">
        <v>146</v>
      </c>
      <c r="E62" s="47">
        <v>1563</v>
      </c>
      <c r="F62" s="48">
        <v>2135</v>
      </c>
    </row>
    <row r="65" spans="2:7">
      <c r="B65" s="57" t="s">
        <v>24</v>
      </c>
      <c r="C65" s="57"/>
      <c r="D65" s="57"/>
      <c r="E65" s="57"/>
      <c r="F65" s="57"/>
      <c r="G65" s="57"/>
    </row>
  </sheetData>
  <mergeCells count="7">
    <mergeCell ref="B65:G65"/>
    <mergeCell ref="B2:F2"/>
    <mergeCell ref="C3:D3"/>
    <mergeCell ref="E3:F3"/>
    <mergeCell ref="B34:F34"/>
    <mergeCell ref="C35:D35"/>
    <mergeCell ref="E35:F3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B2" sqref="B2:G2"/>
    </sheetView>
  </sheetViews>
  <sheetFormatPr defaultRowHeight="15"/>
  <cols>
    <col min="2" max="2" width="45.28515625" customWidth="1"/>
    <col min="3" max="4" width="20.28515625" customWidth="1"/>
    <col min="5" max="5" width="19.7109375" customWidth="1"/>
    <col min="6" max="6" width="18.5703125" customWidth="1"/>
    <col min="7" max="7" width="18.85546875" customWidth="1"/>
  </cols>
  <sheetData>
    <row r="2" spans="2:12" ht="24" customHeight="1">
      <c r="B2" s="61" t="s">
        <v>21</v>
      </c>
      <c r="C2" s="61"/>
      <c r="D2" s="61"/>
      <c r="E2" s="61"/>
      <c r="F2" s="61"/>
      <c r="G2" s="61"/>
      <c r="H2" s="52"/>
      <c r="I2" s="52"/>
      <c r="J2" s="52"/>
      <c r="K2" s="52"/>
      <c r="L2" s="53"/>
    </row>
    <row r="3" spans="2:12" ht="30.75" customHeight="1">
      <c r="B3" s="24" t="s">
        <v>3</v>
      </c>
      <c r="C3" s="25">
        <v>2019</v>
      </c>
      <c r="D3" s="25">
        <v>2020</v>
      </c>
      <c r="E3" s="25">
        <v>2021</v>
      </c>
      <c r="F3" s="25">
        <v>2022</v>
      </c>
      <c r="G3" s="25" t="s">
        <v>39</v>
      </c>
    </row>
    <row r="4" spans="2:12" ht="18.75" customHeight="1">
      <c r="B4" s="28" t="s">
        <v>20</v>
      </c>
      <c r="C4" s="29">
        <f>SUM(C5:C29)</f>
        <v>1199011</v>
      </c>
      <c r="D4" s="29">
        <f>SUM(D5:D29)</f>
        <v>240268</v>
      </c>
      <c r="E4" s="29">
        <f>SUM(E5:E29)</f>
        <v>589098</v>
      </c>
      <c r="F4" s="29">
        <f>SUM(F5:F29)</f>
        <v>902063</v>
      </c>
      <c r="G4" s="29">
        <f>SUM(G5:G29)</f>
        <v>364416</v>
      </c>
    </row>
    <row r="5" spans="2:12">
      <c r="B5" s="6" t="s">
        <v>10</v>
      </c>
      <c r="C5" s="2">
        <v>37758</v>
      </c>
      <c r="D5" s="2">
        <v>17110</v>
      </c>
      <c r="E5" s="2">
        <v>21753</v>
      </c>
      <c r="F5" s="2">
        <v>25586</v>
      </c>
      <c r="G5" s="1">
        <v>6919</v>
      </c>
    </row>
    <row r="6" spans="2:12">
      <c r="B6" s="6" t="s">
        <v>15</v>
      </c>
      <c r="C6" s="2">
        <v>64357</v>
      </c>
      <c r="D6" s="2">
        <v>12112</v>
      </c>
      <c r="E6" s="2">
        <v>18138</v>
      </c>
      <c r="F6" s="2">
        <v>32790</v>
      </c>
      <c r="G6" s="1">
        <v>3799</v>
      </c>
    </row>
    <row r="7" spans="2:12">
      <c r="B7" s="9" t="s">
        <v>8</v>
      </c>
      <c r="C7" s="2">
        <v>10511</v>
      </c>
      <c r="D7" s="2">
        <v>1852</v>
      </c>
      <c r="E7" s="2">
        <v>4053</v>
      </c>
      <c r="F7" s="2">
        <v>3900</v>
      </c>
      <c r="G7" s="1">
        <v>3557</v>
      </c>
    </row>
    <row r="8" spans="2:12">
      <c r="B8" s="6" t="s">
        <v>14</v>
      </c>
      <c r="C8" s="10">
        <v>102104</v>
      </c>
      <c r="D8" s="10">
        <v>61890</v>
      </c>
      <c r="E8" s="2">
        <v>45630</v>
      </c>
      <c r="F8" s="2">
        <v>48025</v>
      </c>
      <c r="G8" s="1">
        <v>22630</v>
      </c>
    </row>
    <row r="9" spans="2:12">
      <c r="B9" s="6" t="s">
        <v>9</v>
      </c>
      <c r="C9" s="2">
        <v>16427</v>
      </c>
      <c r="D9" s="2">
        <v>7055</v>
      </c>
      <c r="E9" s="2">
        <v>12197</v>
      </c>
      <c r="F9" s="2">
        <v>14390</v>
      </c>
      <c r="G9" s="1">
        <v>1514</v>
      </c>
    </row>
    <row r="10" spans="2:12">
      <c r="B10" s="6" t="s">
        <v>5</v>
      </c>
      <c r="C10" s="2">
        <v>7005</v>
      </c>
      <c r="D10" s="2">
        <v>1214</v>
      </c>
      <c r="E10" s="2">
        <v>1867</v>
      </c>
      <c r="F10" s="2">
        <v>2858</v>
      </c>
      <c r="G10" s="1">
        <v>1064</v>
      </c>
    </row>
    <row r="11" spans="2:12">
      <c r="B11" s="6" t="s">
        <v>11</v>
      </c>
      <c r="C11" s="2">
        <v>27300</v>
      </c>
      <c r="D11" s="2">
        <v>8120</v>
      </c>
      <c r="E11" s="2">
        <v>10394</v>
      </c>
      <c r="F11" s="2">
        <v>15250</v>
      </c>
      <c r="G11" s="1">
        <v>3552</v>
      </c>
    </row>
    <row r="12" spans="2:12">
      <c r="B12" s="6" t="s">
        <v>13</v>
      </c>
      <c r="C12" s="2">
        <v>59761</v>
      </c>
      <c r="D12" s="2">
        <v>6079</v>
      </c>
      <c r="E12" s="2">
        <v>7655</v>
      </c>
      <c r="F12" s="2">
        <v>10678</v>
      </c>
      <c r="G12" s="1">
        <v>4198</v>
      </c>
    </row>
    <row r="13" spans="2:12">
      <c r="B13" s="6" t="s">
        <v>12</v>
      </c>
      <c r="C13" s="2">
        <v>77264</v>
      </c>
      <c r="D13" s="2">
        <v>15424</v>
      </c>
      <c r="E13" s="2">
        <v>51128</v>
      </c>
      <c r="F13" s="2">
        <v>78132</v>
      </c>
      <c r="G13" s="1">
        <v>28905</v>
      </c>
    </row>
    <row r="14" spans="2:12">
      <c r="B14" s="6" t="s">
        <v>16</v>
      </c>
      <c r="C14" s="2">
        <v>92872</v>
      </c>
      <c r="D14" s="2">
        <v>10609</v>
      </c>
      <c r="E14" s="2">
        <v>51047</v>
      </c>
      <c r="F14" s="2">
        <v>64663</v>
      </c>
      <c r="G14" s="1">
        <v>28509</v>
      </c>
    </row>
    <row r="15" spans="2:12">
      <c r="B15" s="6" t="s">
        <v>31</v>
      </c>
      <c r="C15" s="2">
        <v>184264</v>
      </c>
      <c r="D15" s="2">
        <v>19345</v>
      </c>
      <c r="E15" s="2">
        <v>104112</v>
      </c>
      <c r="F15" s="2">
        <v>175788</v>
      </c>
      <c r="G15" s="1">
        <v>85898</v>
      </c>
    </row>
    <row r="16" spans="2:12">
      <c r="B16" s="6" t="s">
        <v>17</v>
      </c>
      <c r="C16" s="2">
        <v>74198</v>
      </c>
      <c r="D16" s="2">
        <v>13805</v>
      </c>
      <c r="E16" s="2">
        <v>36080</v>
      </c>
      <c r="F16" s="2">
        <v>94677</v>
      </c>
      <c r="G16" s="1">
        <v>54932</v>
      </c>
    </row>
    <row r="17" spans="2:7">
      <c r="B17" s="6" t="s">
        <v>7</v>
      </c>
      <c r="C17" s="2">
        <v>14185</v>
      </c>
      <c r="D17" s="2">
        <v>2811</v>
      </c>
      <c r="E17" s="2">
        <v>2908</v>
      </c>
      <c r="F17" s="2">
        <v>3770</v>
      </c>
      <c r="G17" s="1">
        <v>1204</v>
      </c>
    </row>
    <row r="18" spans="2:7">
      <c r="B18" s="6" t="s">
        <v>18</v>
      </c>
      <c r="C18" s="2">
        <v>195228</v>
      </c>
      <c r="D18" s="2">
        <v>28515</v>
      </c>
      <c r="E18" s="2">
        <v>67419</v>
      </c>
      <c r="F18" s="2">
        <v>23109</v>
      </c>
      <c r="G18" s="1">
        <v>8630</v>
      </c>
    </row>
    <row r="19" spans="2:7">
      <c r="B19" s="6" t="s">
        <v>32</v>
      </c>
      <c r="C19" s="2">
        <v>3060</v>
      </c>
      <c r="D19" s="2">
        <v>1063</v>
      </c>
      <c r="E19" s="2">
        <v>2109</v>
      </c>
      <c r="F19" s="2">
        <v>2910</v>
      </c>
      <c r="G19" s="1">
        <v>1312</v>
      </c>
    </row>
    <row r="20" spans="2:7">
      <c r="B20" s="6" t="s">
        <v>6</v>
      </c>
      <c r="C20" s="2">
        <v>6425</v>
      </c>
      <c r="D20" s="2">
        <v>5967</v>
      </c>
      <c r="E20" s="2">
        <v>6281</v>
      </c>
      <c r="F20" s="2">
        <v>5340</v>
      </c>
      <c r="G20" s="1">
        <v>2245</v>
      </c>
    </row>
    <row r="21" spans="2:7">
      <c r="B21" s="6" t="s">
        <v>4</v>
      </c>
      <c r="C21" s="2">
        <v>11303</v>
      </c>
      <c r="D21" s="2">
        <v>800</v>
      </c>
      <c r="E21" s="2">
        <v>520</v>
      </c>
      <c r="F21" s="2">
        <v>890</v>
      </c>
      <c r="G21" s="44">
        <v>649</v>
      </c>
    </row>
    <row r="22" spans="2:7">
      <c r="B22" s="6" t="s">
        <v>28</v>
      </c>
      <c r="C22" s="2">
        <v>0</v>
      </c>
      <c r="D22" s="2">
        <v>0</v>
      </c>
      <c r="E22" s="2">
        <v>2498</v>
      </c>
      <c r="F22" s="2">
        <v>6615</v>
      </c>
      <c r="G22" s="1">
        <v>3193</v>
      </c>
    </row>
    <row r="23" spans="2:7">
      <c r="B23" s="6" t="s">
        <v>19</v>
      </c>
      <c r="C23" s="2">
        <v>189894</v>
      </c>
      <c r="D23" s="2">
        <v>21489</v>
      </c>
      <c r="E23" s="2">
        <v>116420</v>
      </c>
      <c r="F23" s="2">
        <v>172194</v>
      </c>
      <c r="G23" s="1">
        <v>63493</v>
      </c>
    </row>
    <row r="24" spans="2:7">
      <c r="B24" s="6" t="s">
        <v>25</v>
      </c>
      <c r="C24" s="2">
        <v>2943</v>
      </c>
      <c r="D24" s="2">
        <v>0</v>
      </c>
      <c r="E24" s="2">
        <v>0</v>
      </c>
      <c r="F24" s="2">
        <v>4530</v>
      </c>
      <c r="G24" s="1">
        <v>2691</v>
      </c>
    </row>
    <row r="25" spans="2:7">
      <c r="B25" s="6" t="s">
        <v>29</v>
      </c>
      <c r="C25" s="2">
        <v>0</v>
      </c>
      <c r="D25" s="2">
        <v>0</v>
      </c>
      <c r="E25" s="2">
        <v>9426</v>
      </c>
      <c r="F25" s="2">
        <v>103061</v>
      </c>
      <c r="G25" s="1">
        <v>26630</v>
      </c>
    </row>
    <row r="26" spans="2:7">
      <c r="B26" s="6" t="s">
        <v>30</v>
      </c>
      <c r="C26" s="2">
        <v>0</v>
      </c>
      <c r="D26" s="2">
        <v>0</v>
      </c>
      <c r="E26" s="2">
        <v>46</v>
      </c>
      <c r="F26" s="2">
        <v>100</v>
      </c>
      <c r="G26" s="44">
        <v>202</v>
      </c>
    </row>
    <row r="27" spans="2:7">
      <c r="B27" s="6" t="s">
        <v>27</v>
      </c>
      <c r="C27" s="2">
        <v>22</v>
      </c>
      <c r="D27" s="2">
        <v>94</v>
      </c>
      <c r="E27" s="2">
        <v>157</v>
      </c>
      <c r="F27" s="2">
        <v>187</v>
      </c>
      <c r="G27" s="44">
        <v>98</v>
      </c>
    </row>
    <row r="28" spans="2:7">
      <c r="B28" s="6" t="s">
        <v>33</v>
      </c>
      <c r="C28" s="51">
        <v>0</v>
      </c>
      <c r="D28" s="51">
        <v>0</v>
      </c>
      <c r="E28" s="51">
        <v>0</v>
      </c>
      <c r="F28" s="2">
        <v>1205</v>
      </c>
      <c r="G28" s="44">
        <v>81</v>
      </c>
    </row>
    <row r="29" spans="2:7">
      <c r="B29" s="6" t="s">
        <v>26</v>
      </c>
      <c r="C29" s="2">
        <v>22130</v>
      </c>
      <c r="D29" s="2">
        <v>4914</v>
      </c>
      <c r="E29" s="2">
        <v>17260</v>
      </c>
      <c r="F29" s="2">
        <v>11415</v>
      </c>
      <c r="G29" s="1">
        <v>8511</v>
      </c>
    </row>
    <row r="31" spans="2:7">
      <c r="B31" s="57" t="s">
        <v>24</v>
      </c>
      <c r="C31" s="57"/>
      <c r="D31" s="57"/>
      <c r="E31" s="57"/>
      <c r="F31" s="57"/>
    </row>
    <row r="32" spans="2:7">
      <c r="B32" s="3"/>
      <c r="C32" s="3"/>
      <c r="D32" s="3"/>
      <c r="E32" s="3"/>
      <c r="F32" s="3"/>
    </row>
  </sheetData>
  <sortState ref="B6:H23">
    <sortCondition descending="1" ref="E6"/>
  </sortState>
  <mergeCells count="2">
    <mergeCell ref="B31:F31"/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workbookViewId="0">
      <selection activeCell="B2" sqref="B2:L2"/>
    </sheetView>
  </sheetViews>
  <sheetFormatPr defaultRowHeight="15"/>
  <cols>
    <col min="2" max="2" width="47.28515625" customWidth="1"/>
    <col min="3" max="3" width="18" customWidth="1"/>
    <col min="4" max="4" width="16.7109375" customWidth="1"/>
    <col min="5" max="5" width="17.28515625" customWidth="1"/>
    <col min="6" max="6" width="16.85546875" customWidth="1"/>
    <col min="7" max="8" width="15.28515625" customWidth="1"/>
    <col min="9" max="10" width="14.28515625" customWidth="1"/>
    <col min="11" max="11" width="19" customWidth="1"/>
    <col min="12" max="12" width="14.28515625" customWidth="1"/>
  </cols>
  <sheetData>
    <row r="2" spans="2:19" ht="27" customHeight="1">
      <c r="B2" s="61" t="s">
        <v>21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52"/>
      <c r="N2" s="52"/>
      <c r="O2" s="52"/>
      <c r="P2" s="52"/>
      <c r="Q2" s="52"/>
      <c r="R2" s="52"/>
      <c r="S2" s="52"/>
    </row>
    <row r="3" spans="2:19" ht="15" customHeight="1">
      <c r="B3" s="26" t="s">
        <v>3</v>
      </c>
      <c r="C3" s="62">
        <v>2019</v>
      </c>
      <c r="D3" s="62"/>
      <c r="E3" s="62">
        <v>2020</v>
      </c>
      <c r="F3" s="62"/>
      <c r="G3" s="62">
        <v>2021</v>
      </c>
      <c r="H3" s="62"/>
      <c r="I3" s="62">
        <v>2022</v>
      </c>
      <c r="J3" s="62"/>
      <c r="K3" s="62" t="s">
        <v>37</v>
      </c>
      <c r="L3" s="62"/>
    </row>
    <row r="4" spans="2:19" ht="16.5" customHeight="1">
      <c r="B4" s="33"/>
      <c r="C4" s="34" t="s">
        <v>22</v>
      </c>
      <c r="D4" s="34" t="s">
        <v>23</v>
      </c>
      <c r="E4" s="34" t="s">
        <v>22</v>
      </c>
      <c r="F4" s="34" t="s">
        <v>23</v>
      </c>
      <c r="G4" s="34" t="s">
        <v>22</v>
      </c>
      <c r="H4" s="34" t="s">
        <v>23</v>
      </c>
      <c r="I4" s="34" t="s">
        <v>22</v>
      </c>
      <c r="J4" s="34" t="s">
        <v>23</v>
      </c>
      <c r="K4" s="34" t="s">
        <v>22</v>
      </c>
      <c r="L4" s="34" t="s">
        <v>23</v>
      </c>
    </row>
    <row r="5" spans="2:19" ht="15" customHeight="1">
      <c r="B5" s="32" t="s">
        <v>20</v>
      </c>
      <c r="C5" s="29">
        <f t="shared" ref="C5:J5" si="0">SUM(C6:C30)</f>
        <v>587022</v>
      </c>
      <c r="D5" s="29">
        <f t="shared" si="0"/>
        <v>611989</v>
      </c>
      <c r="E5" s="29">
        <f t="shared" si="0"/>
        <v>213836</v>
      </c>
      <c r="F5" s="29">
        <f t="shared" si="0"/>
        <v>26432</v>
      </c>
      <c r="G5" s="29">
        <f t="shared" si="0"/>
        <v>278084</v>
      </c>
      <c r="H5" s="29">
        <f t="shared" si="0"/>
        <v>311014</v>
      </c>
      <c r="I5" s="29">
        <f t="shared" si="0"/>
        <v>413655</v>
      </c>
      <c r="J5" s="29">
        <f t="shared" si="0"/>
        <v>488408</v>
      </c>
      <c r="K5" s="29">
        <f t="shared" ref="K5" si="1">SUM(K6:K30)</f>
        <v>174321</v>
      </c>
      <c r="L5" s="29">
        <f t="shared" ref="L5" si="2">SUM(L6:L30)</f>
        <v>190095</v>
      </c>
    </row>
    <row r="6" spans="2:19">
      <c r="B6" s="4" t="s">
        <v>10</v>
      </c>
      <c r="C6" s="1">
        <v>36305</v>
      </c>
      <c r="D6" s="1">
        <v>1453</v>
      </c>
      <c r="E6" s="1">
        <v>16896</v>
      </c>
      <c r="F6" s="1">
        <v>214</v>
      </c>
      <c r="G6" s="1">
        <v>21318</v>
      </c>
      <c r="H6" s="1">
        <v>435</v>
      </c>
      <c r="I6" s="1">
        <v>24845</v>
      </c>
      <c r="J6" s="1">
        <v>741</v>
      </c>
      <c r="K6" s="1">
        <v>6682</v>
      </c>
      <c r="L6" s="44">
        <v>237</v>
      </c>
    </row>
    <row r="7" spans="2:19">
      <c r="B7" s="4" t="s">
        <v>15</v>
      </c>
      <c r="C7" s="1">
        <v>41050</v>
      </c>
      <c r="D7" s="1">
        <v>23307</v>
      </c>
      <c r="E7" s="1">
        <v>11023</v>
      </c>
      <c r="F7" s="1">
        <v>1089</v>
      </c>
      <c r="G7" s="1">
        <v>14220</v>
      </c>
      <c r="H7" s="1">
        <v>3918</v>
      </c>
      <c r="I7" s="1">
        <v>27022</v>
      </c>
      <c r="J7" s="1">
        <v>5768</v>
      </c>
      <c r="K7" s="1">
        <v>1770</v>
      </c>
      <c r="L7" s="1">
        <v>2029</v>
      </c>
    </row>
    <row r="8" spans="2:19">
      <c r="B8" s="4" t="s">
        <v>8</v>
      </c>
      <c r="C8" s="1">
        <v>5953</v>
      </c>
      <c r="D8" s="1">
        <v>4558</v>
      </c>
      <c r="E8" s="1">
        <v>1574</v>
      </c>
      <c r="F8" s="1">
        <v>278</v>
      </c>
      <c r="G8" s="1">
        <v>2934</v>
      </c>
      <c r="H8" s="1">
        <v>1119</v>
      </c>
      <c r="I8" s="1">
        <v>1985</v>
      </c>
      <c r="J8" s="1">
        <v>1915</v>
      </c>
      <c r="K8" s="1">
        <v>2118</v>
      </c>
      <c r="L8" s="1">
        <v>1439</v>
      </c>
    </row>
    <row r="9" spans="2:19">
      <c r="B9" s="4" t="s">
        <v>14</v>
      </c>
      <c r="C9" s="1">
        <v>89104</v>
      </c>
      <c r="D9" s="1">
        <v>13000</v>
      </c>
      <c r="E9" s="1">
        <v>59955</v>
      </c>
      <c r="F9" s="1">
        <v>1935</v>
      </c>
      <c r="G9" s="1">
        <v>44520</v>
      </c>
      <c r="H9" s="1">
        <v>1110</v>
      </c>
      <c r="I9" s="1">
        <v>45370</v>
      </c>
      <c r="J9" s="1">
        <v>2655</v>
      </c>
      <c r="K9" s="1">
        <v>21770</v>
      </c>
      <c r="L9" s="44">
        <v>860</v>
      </c>
    </row>
    <row r="10" spans="2:19">
      <c r="B10" s="4" t="s">
        <v>9</v>
      </c>
      <c r="C10" s="1">
        <v>5721</v>
      </c>
      <c r="D10" s="1">
        <v>10706</v>
      </c>
      <c r="E10" s="1">
        <v>6698</v>
      </c>
      <c r="F10" s="1">
        <v>357</v>
      </c>
      <c r="G10" s="1">
        <v>6940</v>
      </c>
      <c r="H10" s="1">
        <v>5257</v>
      </c>
      <c r="I10" s="1">
        <v>6683</v>
      </c>
      <c r="J10" s="1">
        <v>7707</v>
      </c>
      <c r="K10" s="44">
        <v>570</v>
      </c>
      <c r="L10" s="44">
        <v>944</v>
      </c>
    </row>
    <row r="11" spans="2:19">
      <c r="B11" s="4" t="s">
        <v>5</v>
      </c>
      <c r="C11" s="1">
        <v>4905</v>
      </c>
      <c r="D11" s="1">
        <v>2100</v>
      </c>
      <c r="E11" s="1">
        <v>1172</v>
      </c>
      <c r="F11" s="1">
        <v>42</v>
      </c>
      <c r="G11" s="1">
        <v>1483</v>
      </c>
      <c r="H11" s="1">
        <v>384</v>
      </c>
      <c r="I11" s="1">
        <v>1966</v>
      </c>
      <c r="J11" s="1">
        <v>892</v>
      </c>
      <c r="K11" s="44">
        <v>598</v>
      </c>
      <c r="L11" s="44">
        <v>466</v>
      </c>
    </row>
    <row r="12" spans="2:19">
      <c r="B12" s="4" t="s">
        <v>11</v>
      </c>
      <c r="C12" s="1">
        <v>22744</v>
      </c>
      <c r="D12" s="1">
        <v>4556</v>
      </c>
      <c r="E12" s="1">
        <v>7745</v>
      </c>
      <c r="F12" s="1">
        <v>375</v>
      </c>
      <c r="G12" s="1">
        <v>8906</v>
      </c>
      <c r="H12" s="1">
        <v>1488</v>
      </c>
      <c r="I12" s="1">
        <v>10205</v>
      </c>
      <c r="J12" s="1">
        <v>5045</v>
      </c>
      <c r="K12" s="1">
        <v>2856</v>
      </c>
      <c r="L12" s="44">
        <v>696</v>
      </c>
    </row>
    <row r="13" spans="2:19">
      <c r="B13" s="4" t="s">
        <v>13</v>
      </c>
      <c r="C13" s="1">
        <v>44648</v>
      </c>
      <c r="D13" s="1">
        <v>15113</v>
      </c>
      <c r="E13" s="1">
        <v>5567</v>
      </c>
      <c r="F13" s="1">
        <v>512</v>
      </c>
      <c r="G13" s="1">
        <v>6345</v>
      </c>
      <c r="H13" s="1">
        <v>1310</v>
      </c>
      <c r="I13" s="1">
        <v>9013</v>
      </c>
      <c r="J13" s="1">
        <v>1665</v>
      </c>
      <c r="K13" s="1">
        <v>3382</v>
      </c>
      <c r="L13" s="44">
        <v>816</v>
      </c>
    </row>
    <row r="14" spans="2:19">
      <c r="B14" s="4" t="s">
        <v>12</v>
      </c>
      <c r="C14" s="1">
        <v>21493</v>
      </c>
      <c r="D14" s="1">
        <v>55771</v>
      </c>
      <c r="E14" s="1">
        <v>13210</v>
      </c>
      <c r="F14" s="1">
        <v>2214</v>
      </c>
      <c r="G14" s="1">
        <v>15348</v>
      </c>
      <c r="H14" s="1">
        <v>35780</v>
      </c>
      <c r="I14" s="1">
        <v>15956</v>
      </c>
      <c r="J14" s="1">
        <v>62176</v>
      </c>
      <c r="K14" s="1">
        <v>5580</v>
      </c>
      <c r="L14" s="1">
        <v>23325</v>
      </c>
    </row>
    <row r="15" spans="2:19">
      <c r="B15" s="4" t="s">
        <v>16</v>
      </c>
      <c r="C15" s="1">
        <v>28079</v>
      </c>
      <c r="D15" s="1">
        <v>64793</v>
      </c>
      <c r="E15" s="1">
        <v>8327</v>
      </c>
      <c r="F15" s="1">
        <v>2282</v>
      </c>
      <c r="G15" s="1">
        <v>12301</v>
      </c>
      <c r="H15" s="1">
        <v>38746</v>
      </c>
      <c r="I15" s="1">
        <v>17237</v>
      </c>
      <c r="J15" s="1">
        <v>47426</v>
      </c>
      <c r="K15" s="1">
        <v>7188</v>
      </c>
      <c r="L15" s="1">
        <v>21321</v>
      </c>
    </row>
    <row r="16" spans="2:19">
      <c r="B16" s="4" t="s">
        <v>31</v>
      </c>
      <c r="C16" s="1">
        <v>41418</v>
      </c>
      <c r="D16" s="1">
        <v>142846</v>
      </c>
      <c r="E16" s="1">
        <v>12255</v>
      </c>
      <c r="F16" s="1">
        <v>7090</v>
      </c>
      <c r="G16" s="1">
        <v>21702</v>
      </c>
      <c r="H16" s="1">
        <v>82410</v>
      </c>
      <c r="I16" s="1">
        <v>37126</v>
      </c>
      <c r="J16" s="1">
        <v>138662</v>
      </c>
      <c r="K16" s="1">
        <v>27468</v>
      </c>
      <c r="L16" s="1">
        <v>58430</v>
      </c>
    </row>
    <row r="17" spans="2:12">
      <c r="B17" s="4" t="s">
        <v>17</v>
      </c>
      <c r="C17" s="1">
        <v>36213</v>
      </c>
      <c r="D17" s="1">
        <v>37985</v>
      </c>
      <c r="E17" s="1">
        <v>11943</v>
      </c>
      <c r="F17" s="1">
        <v>1862</v>
      </c>
      <c r="G17" s="1">
        <v>21861</v>
      </c>
      <c r="H17" s="1">
        <v>14219</v>
      </c>
      <c r="I17" s="1">
        <v>66976</v>
      </c>
      <c r="J17" s="1">
        <v>27701</v>
      </c>
      <c r="K17" s="1">
        <v>44735</v>
      </c>
      <c r="L17" s="1">
        <v>10197</v>
      </c>
    </row>
    <row r="18" spans="2:12">
      <c r="B18" s="4" t="s">
        <v>7</v>
      </c>
      <c r="C18" s="1">
        <v>11161</v>
      </c>
      <c r="D18" s="1">
        <v>3024</v>
      </c>
      <c r="E18" s="1">
        <v>2551</v>
      </c>
      <c r="F18" s="1">
        <v>260</v>
      </c>
      <c r="G18" s="1">
        <v>2615</v>
      </c>
      <c r="H18" s="1">
        <v>293</v>
      </c>
      <c r="I18" s="1">
        <v>2958</v>
      </c>
      <c r="J18" s="1">
        <v>812</v>
      </c>
      <c r="K18" s="44">
        <v>875</v>
      </c>
      <c r="L18" s="44">
        <v>329</v>
      </c>
    </row>
    <row r="19" spans="2:12">
      <c r="B19" s="4" t="s">
        <v>18</v>
      </c>
      <c r="C19" s="1">
        <v>115338</v>
      </c>
      <c r="D19" s="1">
        <v>79890</v>
      </c>
      <c r="E19" s="1">
        <v>25125</v>
      </c>
      <c r="F19" s="1">
        <v>3390</v>
      </c>
      <c r="G19" s="1">
        <v>39037</v>
      </c>
      <c r="H19" s="1">
        <v>28382</v>
      </c>
      <c r="I19" s="1">
        <v>12822</v>
      </c>
      <c r="J19" s="1">
        <v>10287</v>
      </c>
      <c r="K19" s="1">
        <v>4765</v>
      </c>
      <c r="L19" s="1">
        <v>3865</v>
      </c>
    </row>
    <row r="20" spans="2:12">
      <c r="B20" s="5" t="s">
        <v>32</v>
      </c>
      <c r="C20" s="1">
        <v>1483</v>
      </c>
      <c r="D20" s="1">
        <v>1577</v>
      </c>
      <c r="E20" s="1">
        <v>729</v>
      </c>
      <c r="F20" s="1">
        <v>334</v>
      </c>
      <c r="G20" s="1">
        <v>1322</v>
      </c>
      <c r="H20" s="1">
        <v>787</v>
      </c>
      <c r="I20" s="1">
        <v>1660</v>
      </c>
      <c r="J20" s="1">
        <v>1250</v>
      </c>
      <c r="K20" s="44">
        <v>562</v>
      </c>
      <c r="L20" s="44">
        <v>750</v>
      </c>
    </row>
    <row r="21" spans="2:12">
      <c r="B21" s="4" t="s">
        <v>6</v>
      </c>
      <c r="C21" s="1">
        <v>3635</v>
      </c>
      <c r="D21" s="1">
        <v>2790</v>
      </c>
      <c r="E21" s="1">
        <v>5935</v>
      </c>
      <c r="F21" s="1">
        <v>32</v>
      </c>
      <c r="G21" s="1">
        <v>5646</v>
      </c>
      <c r="H21" s="1">
        <v>635</v>
      </c>
      <c r="I21" s="1">
        <v>3897</v>
      </c>
      <c r="J21" s="1">
        <v>1443</v>
      </c>
      <c r="K21" s="1">
        <v>1805</v>
      </c>
      <c r="L21" s="44">
        <v>440</v>
      </c>
    </row>
    <row r="22" spans="2:12">
      <c r="B22" s="4" t="s">
        <v>4</v>
      </c>
      <c r="C22" s="1">
        <v>4932</v>
      </c>
      <c r="D22" s="1">
        <v>6371</v>
      </c>
      <c r="E22" s="1">
        <v>640</v>
      </c>
      <c r="F22" s="1">
        <v>160</v>
      </c>
      <c r="G22" s="1">
        <v>312</v>
      </c>
      <c r="H22" s="1">
        <v>208</v>
      </c>
      <c r="I22" s="1">
        <v>405</v>
      </c>
      <c r="J22" s="1">
        <v>485</v>
      </c>
      <c r="K22" s="44">
        <v>342</v>
      </c>
      <c r="L22" s="44">
        <v>307</v>
      </c>
    </row>
    <row r="23" spans="2:12">
      <c r="B23" s="4" t="s">
        <v>28</v>
      </c>
      <c r="C23" s="1">
        <v>0</v>
      </c>
      <c r="D23" s="1">
        <v>0</v>
      </c>
      <c r="E23" s="1">
        <v>0</v>
      </c>
      <c r="F23" s="1">
        <v>0</v>
      </c>
      <c r="G23" s="1">
        <v>1665</v>
      </c>
      <c r="H23" s="1">
        <v>833</v>
      </c>
      <c r="I23" s="1">
        <v>3405</v>
      </c>
      <c r="J23" s="1">
        <v>3210</v>
      </c>
      <c r="K23" s="1">
        <v>1206</v>
      </c>
      <c r="L23" s="1">
        <v>1987</v>
      </c>
    </row>
    <row r="24" spans="2:12">
      <c r="B24" s="4" t="s">
        <v>19</v>
      </c>
      <c r="C24" s="1">
        <v>61863</v>
      </c>
      <c r="D24" s="1">
        <v>128031</v>
      </c>
      <c r="E24" s="1">
        <v>18088</v>
      </c>
      <c r="F24" s="1">
        <v>3401</v>
      </c>
      <c r="G24" s="1">
        <v>34984</v>
      </c>
      <c r="H24" s="1">
        <v>81436</v>
      </c>
      <c r="I24" s="1">
        <v>53803</v>
      </c>
      <c r="J24" s="1">
        <v>118391</v>
      </c>
      <c r="K24" s="1">
        <v>23934</v>
      </c>
      <c r="L24" s="1">
        <v>39559</v>
      </c>
    </row>
    <row r="25" spans="2:12">
      <c r="B25" s="4" t="s">
        <v>25</v>
      </c>
      <c r="C25" s="1">
        <v>2192</v>
      </c>
      <c r="D25" s="1">
        <v>751</v>
      </c>
      <c r="E25" s="1">
        <v>0</v>
      </c>
      <c r="F25" s="1">
        <v>0</v>
      </c>
      <c r="G25" s="1">
        <v>0</v>
      </c>
      <c r="H25" s="1">
        <v>0</v>
      </c>
      <c r="I25" s="1">
        <v>4104</v>
      </c>
      <c r="J25" s="1">
        <v>426</v>
      </c>
      <c r="K25" s="1">
        <v>2440</v>
      </c>
      <c r="L25" s="44">
        <v>251</v>
      </c>
    </row>
    <row r="26" spans="2:12">
      <c r="B26" s="4" t="s">
        <v>29</v>
      </c>
      <c r="C26" s="1">
        <v>0</v>
      </c>
      <c r="D26" s="1">
        <v>0</v>
      </c>
      <c r="E26" s="1">
        <v>0</v>
      </c>
      <c r="F26" s="1">
        <v>0</v>
      </c>
      <c r="G26" s="1">
        <v>7588</v>
      </c>
      <c r="H26" s="1">
        <v>1838</v>
      </c>
      <c r="I26" s="1">
        <v>61277</v>
      </c>
      <c r="J26" s="1">
        <v>41784</v>
      </c>
      <c r="K26" s="1">
        <v>10681</v>
      </c>
      <c r="L26" s="1">
        <v>15949</v>
      </c>
    </row>
    <row r="27" spans="2:12">
      <c r="B27" s="4" t="s">
        <v>30</v>
      </c>
      <c r="C27" s="1">
        <v>0</v>
      </c>
      <c r="D27" s="1">
        <v>0</v>
      </c>
      <c r="E27" s="1">
        <v>0</v>
      </c>
      <c r="F27" s="1">
        <v>0</v>
      </c>
      <c r="G27" s="1">
        <v>46</v>
      </c>
      <c r="H27" s="1">
        <v>0</v>
      </c>
      <c r="I27" s="1">
        <v>100</v>
      </c>
      <c r="J27" s="1">
        <v>0</v>
      </c>
      <c r="K27" s="44">
        <v>200</v>
      </c>
      <c r="L27" s="44">
        <v>2</v>
      </c>
    </row>
    <row r="28" spans="2:12">
      <c r="B28" s="4" t="s">
        <v>27</v>
      </c>
      <c r="C28" s="1">
        <v>22</v>
      </c>
      <c r="D28" s="1">
        <v>0</v>
      </c>
      <c r="E28" s="1">
        <v>94</v>
      </c>
      <c r="F28" s="1">
        <v>0</v>
      </c>
      <c r="G28" s="1">
        <v>157</v>
      </c>
      <c r="H28" s="1">
        <v>0</v>
      </c>
      <c r="I28" s="1">
        <v>187</v>
      </c>
      <c r="J28" s="1">
        <v>0</v>
      </c>
      <c r="K28" s="44">
        <v>98</v>
      </c>
      <c r="L28" s="44">
        <v>0</v>
      </c>
    </row>
    <row r="29" spans="2:12">
      <c r="B29" s="4" t="s">
        <v>33</v>
      </c>
      <c r="C29" s="1"/>
      <c r="D29" s="1"/>
      <c r="E29" s="1"/>
      <c r="F29" s="1"/>
      <c r="G29" s="1"/>
      <c r="H29" s="1"/>
      <c r="I29" s="1">
        <v>305</v>
      </c>
      <c r="J29" s="1">
        <v>900</v>
      </c>
      <c r="K29" s="44">
        <v>16</v>
      </c>
      <c r="L29" s="44">
        <v>65</v>
      </c>
    </row>
    <row r="30" spans="2:12">
      <c r="B30" s="4" t="s">
        <v>26</v>
      </c>
      <c r="C30" s="1">
        <v>8763</v>
      </c>
      <c r="D30" s="1">
        <v>13367</v>
      </c>
      <c r="E30" s="1">
        <v>4309</v>
      </c>
      <c r="F30" s="1">
        <v>605</v>
      </c>
      <c r="G30" s="1">
        <v>6834</v>
      </c>
      <c r="H30" s="1">
        <v>10426</v>
      </c>
      <c r="I30" s="1">
        <v>4348</v>
      </c>
      <c r="J30" s="1">
        <v>7067</v>
      </c>
      <c r="K30" s="1">
        <v>2680</v>
      </c>
      <c r="L30" s="1">
        <v>5831</v>
      </c>
    </row>
    <row r="31" spans="2:12">
      <c r="B31" s="8"/>
      <c r="C31" s="14"/>
      <c r="D31" s="14"/>
      <c r="E31" s="14"/>
      <c r="F31" s="14"/>
      <c r="G31" s="14"/>
      <c r="H31" s="14"/>
    </row>
    <row r="32" spans="2:12">
      <c r="B32" s="8"/>
      <c r="C32" s="14"/>
      <c r="D32" s="14"/>
      <c r="E32" s="14"/>
      <c r="F32" s="14"/>
      <c r="G32" s="14"/>
      <c r="H32" s="14"/>
    </row>
    <row r="33" spans="2:6">
      <c r="B33" s="11"/>
    </row>
    <row r="34" spans="2:6">
      <c r="B34" s="63" t="s">
        <v>24</v>
      </c>
      <c r="C34" s="63"/>
      <c r="D34" s="63"/>
      <c r="E34" s="63"/>
      <c r="F34" s="63"/>
    </row>
  </sheetData>
  <mergeCells count="7">
    <mergeCell ref="K3:L3"/>
    <mergeCell ref="B2:L2"/>
    <mergeCell ref="I3:J3"/>
    <mergeCell ref="B34:F34"/>
    <mergeCell ref="C3:D3"/>
    <mergeCell ref="E3:F3"/>
    <mergeCell ref="G3:H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დაცული ტერიტორიები</vt:lpstr>
      <vt:lpstr> ქართ. უცხ.</vt:lpstr>
      <vt:lpstr> 2019-2023</vt:lpstr>
      <vt:lpstr> 2019-2023 (ქართ. უცხ.)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2023-09-27T11:00:41Z</dcterms:modified>
</cp:coreProperties>
</file>