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30" tabRatio="746"/>
  </bookViews>
  <sheets>
    <sheet name="2014" sheetId="1" r:id="rId1"/>
    <sheet name="ტოპ 15" sheetId="2" r:id="rId2"/>
    <sheet name="ვიზიტის ტიპები" sheetId="12" r:id="rId3"/>
    <sheet name="რეგიონები" sheetId="3" r:id="rId4"/>
    <sheet name="საზღვრის ტიპი" sheetId="10" r:id="rId5"/>
    <sheet name="საზღვარი" sheetId="11" r:id="rId6"/>
    <sheet name="ტერმინები" sheetId="13" r:id="rId7"/>
  </sheets>
  <calcPr calcId="162913"/>
</workbook>
</file>

<file path=xl/calcChain.xml><?xml version="1.0" encoding="utf-8"?>
<calcChain xmlns="http://schemas.openxmlformats.org/spreadsheetml/2006/main">
  <c r="F2" i="1" l="1"/>
  <c r="D4" i="1" l="1"/>
  <c r="C4" i="1"/>
  <c r="C3" i="1" s="1"/>
  <c r="F4" i="1" l="1"/>
  <c r="E4" i="1"/>
  <c r="D3" i="1"/>
  <c r="F3" i="1" s="1"/>
  <c r="E7" i="12"/>
  <c r="F7" i="12"/>
  <c r="G7" i="12"/>
  <c r="E8" i="12"/>
  <c r="F8" i="12"/>
  <c r="G8" i="12"/>
  <c r="E2" i="1" l="1"/>
  <c r="G5" i="11" l="1"/>
  <c r="G6" i="12"/>
  <c r="G5" i="12"/>
  <c r="E3" i="1"/>
  <c r="E20" i="11" l="1"/>
  <c r="F20" i="11" s="1"/>
  <c r="G9" i="12" l="1"/>
  <c r="F9" i="12"/>
  <c r="E9" i="12"/>
  <c r="F6" i="12"/>
  <c r="E6" i="12"/>
  <c r="F5" i="12"/>
  <c r="E5" i="12"/>
  <c r="E5" i="10" l="1"/>
  <c r="F5" i="10" s="1"/>
  <c r="E14" i="11" l="1"/>
  <c r="F14" i="11" s="1"/>
  <c r="C5" i="3" l="1"/>
  <c r="G20" i="11"/>
  <c r="C10" i="3"/>
  <c r="E23" i="11"/>
  <c r="F23" i="11" s="1"/>
  <c r="E22" i="11"/>
  <c r="F22" i="11" s="1"/>
  <c r="E21" i="11"/>
  <c r="F21" i="11" s="1"/>
  <c r="E19" i="11"/>
  <c r="F19" i="11" s="1"/>
  <c r="E18" i="11"/>
  <c r="F18" i="11" s="1"/>
  <c r="E17" i="11"/>
  <c r="F17" i="11" s="1"/>
  <c r="E16" i="11"/>
  <c r="F16" i="11" s="1"/>
  <c r="E15" i="11"/>
  <c r="F15" i="11" s="1"/>
  <c r="E13" i="11"/>
  <c r="F13" i="11" s="1"/>
  <c r="E12" i="11"/>
  <c r="F12" i="11" s="1"/>
  <c r="E11" i="11"/>
  <c r="F11" i="11" s="1"/>
  <c r="E10" i="11"/>
  <c r="F10" i="11" s="1"/>
  <c r="E9" i="11"/>
  <c r="F9" i="11" s="1"/>
  <c r="E8" i="11"/>
  <c r="F8" i="11" s="1"/>
  <c r="E7" i="11"/>
  <c r="F7" i="11" s="1"/>
  <c r="E6" i="11"/>
  <c r="F6" i="11" s="1"/>
  <c r="E5" i="11"/>
  <c r="F5" i="11" s="1"/>
  <c r="C7" i="3" l="1"/>
  <c r="C9" i="3"/>
  <c r="C8" i="3"/>
  <c r="C6" i="3"/>
  <c r="E8" i="10"/>
  <c r="F8" i="10" s="1"/>
  <c r="E7" i="10"/>
  <c r="F7" i="10" s="1"/>
  <c r="E6" i="10"/>
  <c r="F6" i="10" s="1"/>
  <c r="D6" i="3" l="1"/>
  <c r="G6" i="3" l="1"/>
  <c r="G8" i="10"/>
  <c r="G5" i="10"/>
  <c r="G6" i="10"/>
  <c r="G7" i="10"/>
  <c r="D5" i="3"/>
  <c r="G5" i="3" s="1"/>
  <c r="G7" i="11"/>
  <c r="G9" i="11"/>
  <c r="G11" i="11"/>
  <c r="G13" i="11"/>
  <c r="G15" i="11"/>
  <c r="G17" i="11"/>
  <c r="G19" i="11"/>
  <c r="G22" i="11"/>
  <c r="G6" i="11"/>
  <c r="G8" i="11"/>
  <c r="G10" i="11"/>
  <c r="G12" i="11"/>
  <c r="G14" i="11"/>
  <c r="G16" i="11"/>
  <c r="G18" i="11"/>
  <c r="G21" i="11"/>
  <c r="G23" i="1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D10" i="3" l="1"/>
  <c r="G10" i="3" s="1"/>
  <c r="E10" i="3" l="1"/>
  <c r="F10" i="3" s="1"/>
  <c r="D7" i="3"/>
  <c r="G7" i="3" s="1"/>
  <c r="D8" i="3"/>
  <c r="G8" i="3" s="1"/>
  <c r="E7" i="3" l="1"/>
  <c r="F7" i="3" s="1"/>
  <c r="E8" i="3"/>
  <c r="F8" i="3" s="1"/>
  <c r="E6" i="3"/>
  <c r="F6" i="3" s="1"/>
  <c r="D9" i="3"/>
  <c r="G9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<sst xmlns="http://schemas.openxmlformats.org/spreadsheetml/2006/main" count="328" uniqueCount="287">
  <si>
    <t>ქვეყანა</t>
  </si>
  <si>
    <t>ცვლილება</t>
  </si>
  <si>
    <t>ევროპა</t>
  </si>
  <si>
    <t>ცენტრალური და აღმოსავლეთ ევროპა</t>
  </si>
  <si>
    <t>სომხეთი</t>
  </si>
  <si>
    <t>აზერბაიჯანი</t>
  </si>
  <si>
    <t>ბელარუსი</t>
  </si>
  <si>
    <t>ბულგარეთი</t>
  </si>
  <si>
    <t>ჩეხეთი</t>
  </si>
  <si>
    <t>ესტონეთი</t>
  </si>
  <si>
    <t>უნგრეთი</t>
  </si>
  <si>
    <t>ყაზახეთი</t>
  </si>
  <si>
    <t>ყირგიზეთი</t>
  </si>
  <si>
    <t>ლატვია</t>
  </si>
  <si>
    <t>მოლდოვა</t>
  </si>
  <si>
    <t>პოლონეთი</t>
  </si>
  <si>
    <t>რუმინეთი</t>
  </si>
  <si>
    <t>რუსეთი</t>
  </si>
  <si>
    <t>სლოვაკეთი</t>
  </si>
  <si>
    <t>ტაჯიკეთი</t>
  </si>
  <si>
    <t>თურქმენეთი</t>
  </si>
  <si>
    <t>უკრაინა</t>
  </si>
  <si>
    <t>უზბეკეთი</t>
  </si>
  <si>
    <t>ჩრდილოეთ ევროპა</t>
  </si>
  <si>
    <t>დანია</t>
  </si>
  <si>
    <t>ფინეთი</t>
  </si>
  <si>
    <t>ისლანდია</t>
  </si>
  <si>
    <t>ირლანდია</t>
  </si>
  <si>
    <t>ნორვეგია</t>
  </si>
  <si>
    <t>შვედეთი</t>
  </si>
  <si>
    <t>გაერთიანებული სამეფო</t>
  </si>
  <si>
    <t>სამხრეთ ევროპა</t>
  </si>
  <si>
    <t>ალბანეთი</t>
  </si>
  <si>
    <t>ანდორა</t>
  </si>
  <si>
    <t>ხორვატია</t>
  </si>
  <si>
    <t>საბერძნეთი</t>
  </si>
  <si>
    <t>ვატიკანი</t>
  </si>
  <si>
    <t>იტალია</t>
  </si>
  <si>
    <t>მალტა</t>
  </si>
  <si>
    <t>მონტენეგრო</t>
  </si>
  <si>
    <t>პორტუგალია</t>
  </si>
  <si>
    <t>სან მარინო</t>
  </si>
  <si>
    <t>სლოვენია</t>
  </si>
  <si>
    <t>ესპანეთი</t>
  </si>
  <si>
    <t>დასავლეთ ევროპა</t>
  </si>
  <si>
    <t>ბელგია</t>
  </si>
  <si>
    <t>საფრანგეთი</t>
  </si>
  <si>
    <t>გერმანია</t>
  </si>
  <si>
    <t>ლიხტენშტეინი</t>
  </si>
  <si>
    <t>ლუქსემბურგი</t>
  </si>
  <si>
    <t>ნიდერლანდები</t>
  </si>
  <si>
    <t>შვეიცარია</t>
  </si>
  <si>
    <t>აღმოსავლეთ/ხმელთაშუა ევროპა</t>
  </si>
  <si>
    <t>კვიპროსი</t>
  </si>
  <si>
    <t>ისრაელი</t>
  </si>
  <si>
    <t>თურქეთი</t>
  </si>
  <si>
    <t>ამერიკა</t>
  </si>
  <si>
    <t>კარიბი</t>
  </si>
  <si>
    <t>ანტიგუა და ბარბუდა</t>
  </si>
  <si>
    <t>ბაჰამის კუნძულები</t>
  </si>
  <si>
    <t>ავსტრალია</t>
  </si>
  <si>
    <t>ავსტრია</t>
  </si>
  <si>
    <t>ავღანეთი</t>
  </si>
  <si>
    <t>ალჟირი</t>
  </si>
  <si>
    <t>ამერიკის სამოა</t>
  </si>
  <si>
    <t>ამერიკის შეერთებული შტატები</t>
  </si>
  <si>
    <t>არაბთა გაერთიანებული საემიროები</t>
  </si>
  <si>
    <t>არგენტინა</t>
  </si>
  <si>
    <t>ახალი ზელანდია</t>
  </si>
  <si>
    <t>ბანგლადეში</t>
  </si>
  <si>
    <t>ბაჰრეინი</t>
  </si>
  <si>
    <t>ბოლივია</t>
  </si>
  <si>
    <t>ბრაზილია</t>
  </si>
  <si>
    <t>განა</t>
  </si>
  <si>
    <t>გვინეა</t>
  </si>
  <si>
    <t>დომინიკა</t>
  </si>
  <si>
    <t>დომინიკის რესპუბლიკა</t>
  </si>
  <si>
    <t>ეგვიპტე</t>
  </si>
  <si>
    <t>ეთიოპია</t>
  </si>
  <si>
    <t>ეკვადორი</t>
  </si>
  <si>
    <t>ერაყი</t>
  </si>
  <si>
    <t>ველისი და ფუტუნა</t>
  </si>
  <si>
    <t>ვენესუელა</t>
  </si>
  <si>
    <t>ვიეტნამი</t>
  </si>
  <si>
    <t>ვირჯინიის კუნძულები, დიდი ბრიტანეთი</t>
  </si>
  <si>
    <t>ზამბია</t>
  </si>
  <si>
    <t>ზიმბაბვე</t>
  </si>
  <si>
    <t>იამაიკა</t>
  </si>
  <si>
    <t>იაპონია</t>
  </si>
  <si>
    <t>იემენი</t>
  </si>
  <si>
    <t>ინდოეთი</t>
  </si>
  <si>
    <t>ინდონეზია</t>
  </si>
  <si>
    <t>იორდანია</t>
  </si>
  <si>
    <t>ირანი</t>
  </si>
  <si>
    <t>კაბო-ვერდე</t>
  </si>
  <si>
    <t>კამერუნი</t>
  </si>
  <si>
    <t>კანადა</t>
  </si>
  <si>
    <t>კატარი</t>
  </si>
  <si>
    <t>კენია</t>
  </si>
  <si>
    <t>კონგო</t>
  </si>
  <si>
    <t>კორეის რესპუბლიკა</t>
  </si>
  <si>
    <t>კოსტა-რიკა</t>
  </si>
  <si>
    <t>კოტ-დივუარი</t>
  </si>
  <si>
    <t>კუბა</t>
  </si>
  <si>
    <t>ლიბანი</t>
  </si>
  <si>
    <t>ლიბერია</t>
  </si>
  <si>
    <t>მადაგასკარი</t>
  </si>
  <si>
    <t>მავრიკი</t>
  </si>
  <si>
    <t>მალაიზია</t>
  </si>
  <si>
    <t>მაროკო</t>
  </si>
  <si>
    <t>მარშალის კუნძულები</t>
  </si>
  <si>
    <t>მექსიკა</t>
  </si>
  <si>
    <t>მიანმარი</t>
  </si>
  <si>
    <t>მოზამბიკი</t>
  </si>
  <si>
    <t>მონღოლეთი</t>
  </si>
  <si>
    <t>ნეპალი</t>
  </si>
  <si>
    <t>ნიგერია</t>
  </si>
  <si>
    <t>ნიდერლანდის ანტილები</t>
  </si>
  <si>
    <t>ომანი</t>
  </si>
  <si>
    <t>პაკისტანი</t>
  </si>
  <si>
    <t>პალესტინა</t>
  </si>
  <si>
    <t>პანამა</t>
  </si>
  <si>
    <t>პაპუა ახალი გვინეა</t>
  </si>
  <si>
    <t>პარაგვაი</t>
  </si>
  <si>
    <t>პერუ</t>
  </si>
  <si>
    <t>რუანდა</t>
  </si>
  <si>
    <t>სალვადორი</t>
  </si>
  <si>
    <t>სამხრეთ აფრიკა</t>
  </si>
  <si>
    <t>საუდის არაბეთი</t>
  </si>
  <si>
    <t>საფრანგეთის პოლინეზია</t>
  </si>
  <si>
    <t>სეიშელის კუნძულები</t>
  </si>
  <si>
    <t>სენეგალი</t>
  </si>
  <si>
    <t>სენტ ვინსენტი და გრენადინები</t>
  </si>
  <si>
    <t>სენტ კრისტოფერი და ნევის</t>
  </si>
  <si>
    <t>სიერა-ლეონე</t>
  </si>
  <si>
    <t>სინგაპური</t>
  </si>
  <si>
    <t>სირია</t>
  </si>
  <si>
    <t>სომალი</t>
  </si>
  <si>
    <t>სუდანი</t>
  </si>
  <si>
    <t>სხვა</t>
  </si>
  <si>
    <t>ტაივანი (ჩინეთის პროვინცია)</t>
  </si>
  <si>
    <t>ტაილანდი</t>
  </si>
  <si>
    <t>ტერქსისა და კაიკოსის კუნძულები</t>
  </si>
  <si>
    <t>ტრინიდადი და ტობაგო</t>
  </si>
  <si>
    <t>ტუვალუ</t>
  </si>
  <si>
    <t>ტუნისი</t>
  </si>
  <si>
    <t>უგანდა</t>
  </si>
  <si>
    <t>ურუგვაი</t>
  </si>
  <si>
    <t>ფილიპინები</t>
  </si>
  <si>
    <t>ქუვეითი</t>
  </si>
  <si>
    <t>შრი-ლანკა</t>
  </si>
  <si>
    <t>ჩილე</t>
  </si>
  <si>
    <t>ჩინეთი</t>
  </si>
  <si>
    <t>ჰაიტი</t>
  </si>
  <si>
    <t>ჰონდურასი</t>
  </si>
  <si>
    <t>ანგოლა</t>
  </si>
  <si>
    <t>ბარბადოსი</t>
  </si>
  <si>
    <t>გვატემალა</t>
  </si>
  <si>
    <t>გვინეა-ბისაუ</t>
  </si>
  <si>
    <t>ლიბია</t>
  </si>
  <si>
    <t>მალი</t>
  </si>
  <si>
    <t>ნამიბია</t>
  </si>
  <si>
    <t>ჰონგკონგი, ჩინეთის სახალხო რესპუბლიკა</t>
  </si>
  <si>
    <t>ერიტრეა</t>
  </si>
  <si>
    <t>ვანუატუ</t>
  </si>
  <si>
    <t>ნიგერი</t>
  </si>
  <si>
    <t>ნიკარაგუა</t>
  </si>
  <si>
    <t>ჩრდილოეთ კორეა</t>
  </si>
  <si>
    <t>ბენინი</t>
  </si>
  <si>
    <t>ბოტსვანა</t>
  </si>
  <si>
    <t>ბურუნდი</t>
  </si>
  <si>
    <t>გაბონი</t>
  </si>
  <si>
    <t>გამბია</t>
  </si>
  <si>
    <t>კამბოჯა</t>
  </si>
  <si>
    <t>მავრიტანია</t>
  </si>
  <si>
    <t>მალდივი</t>
  </si>
  <si>
    <t>რეუნიონი</t>
  </si>
  <si>
    <t>სამოა</t>
  </si>
  <si>
    <t>სოლომონის კუნძულები</t>
  </si>
  <si>
    <t>ტანზანია</t>
  </si>
  <si>
    <t>ტონგა</t>
  </si>
  <si>
    <t>ფიჯი</t>
  </si>
  <si>
    <t>ჯიბუტი</t>
  </si>
  <si>
    <t>ნაურუ</t>
  </si>
  <si>
    <t>მალავი</t>
  </si>
  <si>
    <t>ბურკინა-ფასო</t>
  </si>
  <si>
    <t>სვაზილენდი</t>
  </si>
  <si>
    <t>გრენადა</t>
  </si>
  <si>
    <t>ბელიზი</t>
  </si>
  <si>
    <t>ბუტანი</t>
  </si>
  <si>
    <t>კომორის კუნძულები</t>
  </si>
  <si>
    <t>პალაუ</t>
  </si>
  <si>
    <t>სენტ-ლუსია</t>
  </si>
  <si>
    <t>სან-ტომე და პრინსიპი</t>
  </si>
  <si>
    <t>ტოგო</t>
  </si>
  <si>
    <t>ჩადი</t>
  </si>
  <si>
    <t>ლესოტო</t>
  </si>
  <si>
    <t>გაერო</t>
  </si>
  <si>
    <t>ცენტრალური ამერ.</t>
  </si>
  <si>
    <t>ჩრდილოეთ ამერ.</t>
  </si>
  <si>
    <t>სამხრეთ ამერ.</t>
  </si>
  <si>
    <t>აღმოსავლეთ აზია/წყნარი ოკეანის აუზი</t>
  </si>
  <si>
    <t>ჩრდილო-აღმოსავლეთ აზია</t>
  </si>
  <si>
    <t>ოკეანეთი</t>
  </si>
  <si>
    <t>სამხრეთ აზია</t>
  </si>
  <si>
    <t>სამხრეთ-აღმოსავლეთ აზია</t>
  </si>
  <si>
    <t>შუა აღმოსავლეთი</t>
  </si>
  <si>
    <t>აფრიკა</t>
  </si>
  <si>
    <t>აღმოსავლეთ აფრიკა</t>
  </si>
  <si>
    <t>დასავლეთ აფრიკა</t>
  </si>
  <si>
    <t>ჩრდილოეთ აფრიკა</t>
  </si>
  <si>
    <t>ცენტრალური აფრიკა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</si>
  <si>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</si>
  <si>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</si>
  <si>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</si>
  <si>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რეგიონი</t>
  </si>
  <si>
    <t>ბოსნია და ჰერცეგოვინა</t>
  </si>
  <si>
    <t>სერბეთი</t>
  </si>
  <si>
    <t>ახლო/შუა აღმოსავლეთი</t>
  </si>
  <si>
    <t>ტიპი</t>
  </si>
  <si>
    <t>საჰაერო</t>
  </si>
  <si>
    <t>სახმელეთო</t>
  </si>
  <si>
    <t>სარკინიგზო</t>
  </si>
  <si>
    <t>საზღვაო</t>
  </si>
  <si>
    <t>საზღვარი</t>
  </si>
  <si>
    <t>მთლიანი ჯამი</t>
  </si>
  <si>
    <t>ანგილია</t>
  </si>
  <si>
    <t>ბრუნეი დარუსალამი</t>
  </si>
  <si>
    <t>წილი %</t>
  </si>
  <si>
    <t>წილი%</t>
  </si>
  <si>
    <t>ვიზიტის ტიპი</t>
  </si>
  <si>
    <t>ერთდღიანი ვიზიტი</t>
  </si>
  <si>
    <t>პუერტო-რიკო</t>
  </si>
  <si>
    <t>გაიანა</t>
  </si>
  <si>
    <t>ვირჯინიის კუნძულები, ა.შ.შ.</t>
  </si>
  <si>
    <t>კაიმანის კუნძულები</t>
  </si>
  <si>
    <t>ლაოსი</t>
  </si>
  <si>
    <t>სარფი</t>
  </si>
  <si>
    <t>წითელი ხიდი</t>
  </si>
  <si>
    <t>სადახლო</t>
  </si>
  <si>
    <t>ყაზბეგი</t>
  </si>
  <si>
    <t>ცოდნა</t>
  </si>
  <si>
    <t>ნინოწმინდა</t>
  </si>
  <si>
    <t>ვალე</t>
  </si>
  <si>
    <t>ვახტანგისი</t>
  </si>
  <si>
    <t>გუგუთი</t>
  </si>
  <si>
    <t>სამთაწყარო</t>
  </si>
  <si>
    <t>ახკერპი</t>
  </si>
  <si>
    <t>მონაკო</t>
  </si>
  <si>
    <t>ცენტრალური აფრიკის რესპუბლიკა</t>
  </si>
  <si>
    <t>მაიოტა</t>
  </si>
  <si>
    <t>საფრანგეთის გვიანა</t>
  </si>
  <si>
    <t>სურინამი</t>
  </si>
  <si>
    <t>საქართველო (არარეზიდენტი)</t>
  </si>
  <si>
    <t>საერათაშორისო ვიზიტორების მიერ განხორციელებული ვიზიტები</t>
  </si>
  <si>
    <t>ტურისტული ვიზიტი</t>
  </si>
  <si>
    <t>სხვა (არატურისტული)</t>
  </si>
  <si>
    <t>თბილისის აეროპორტი</t>
  </si>
  <si>
    <t>ბათუმის აეროპორტი</t>
  </si>
  <si>
    <t>ქუთაისის აეროპორტი</t>
  </si>
  <si>
    <t>გარდაბნის რკინიგზა</t>
  </si>
  <si>
    <t>ფოთის პორტი</t>
  </si>
  <si>
    <t>ბათუმის პორტი</t>
  </si>
  <si>
    <t>სადახლოს რკინიგზა</t>
  </si>
  <si>
    <t>ყულევის პორტი</t>
  </si>
  <si>
    <t>სხვა ვიზიტები (არატურისტული)</t>
  </si>
  <si>
    <t>საერათაშორისო მოგზაურების ვიზიტები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</si>
  <si>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</si>
  <si>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</si>
  <si>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</si>
  <si>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</si>
  <si>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r>
      <rPr>
        <b/>
        <sz val="9"/>
        <rFont val="Sylfaen"/>
        <family val="1"/>
        <charset val="204"/>
      </rPr>
      <t>*ტურისტი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რომელმაც ღამე გაათენა საქართველოს ტერიტორიაზე.</t>
    </r>
  </si>
  <si>
    <t>ტურისტული ვიზიტი*</t>
  </si>
  <si>
    <t>ერთდღიანი ვიზიტი*</t>
  </si>
  <si>
    <r>
      <t>*ერთდღიანი ვიზიტორი (ექსკურსანტი)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რომელიც ღამეს არ ათენებს საქართველოს ტერიტორიაზე.</t>
    </r>
  </si>
  <si>
    <t>სხვა (არატურისტული)*</t>
  </si>
  <si>
    <t>მათ შორის:</t>
  </si>
  <si>
    <t>საერთაშორისო მოგზაურების ვიზიტები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</si>
  <si>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</si>
  <si>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</si>
  <si>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</si>
  <si>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</si>
  <si>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</si>
  <si>
    <t xml:space="preserve">ა შ შ </t>
  </si>
  <si>
    <t>ჩრდილოეთ მაკედონიის რესპუბლიკა</t>
  </si>
  <si>
    <t>ლიეტუვა</t>
  </si>
  <si>
    <t>კოლომბია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</si>
</sst>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FFFFFF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64" fontId="7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4" borderId="13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2" fillId="7" borderId="0" applyNumberFormat="0" applyBorder="0" applyAlignment="0" applyProtection="0"/>
  </cellStyleXfs>
  <cellXfs count="140">
    <xf numFmtId="0" fontId="0" fillId="0" borderId="0" xfId="0">
      <alignment vertical="center"/>
    </xf>
    <xf numFmtId="0" fontId="4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3" fontId="13" fillId="0" borderId="1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/>
    <xf numFmtId="3" fontId="10" fillId="0" borderId="1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2" fillId="0" borderId="0" xfId="0" applyNumberFormat="1" applyFont="1">
      <alignment vertical="center"/>
    </xf>
    <xf numFmtId="9" fontId="12" fillId="0" borderId="0" xfId="3" applyFont="1">
      <alignment vertical="center"/>
    </xf>
    <xf numFmtId="165" fontId="9" fillId="0" borderId="23" xfId="3" applyNumberFormat="1" applyFont="1" applyFill="1" applyBorder="1" applyAlignment="1">
      <alignment horizontal="center" vertical="center"/>
    </xf>
    <xf numFmtId="165" fontId="9" fillId="0" borderId="24" xfId="3" applyNumberFormat="1" applyFont="1" applyFill="1" applyBorder="1" applyAlignment="1">
      <alignment horizontal="center" vertical="center"/>
    </xf>
    <xf numFmtId="165" fontId="10" fillId="0" borderId="30" xfId="3" applyNumberFormat="1" applyFont="1" applyFill="1" applyBorder="1" applyAlignment="1">
      <alignment horizontal="center" vertical="center"/>
    </xf>
    <xf numFmtId="165" fontId="10" fillId="0" borderId="27" xfId="3" applyNumberFormat="1" applyFont="1" applyFill="1" applyBorder="1" applyAlignment="1">
      <alignment horizontal="center" vertical="center"/>
    </xf>
    <xf numFmtId="165" fontId="10" fillId="0" borderId="28" xfId="3" applyNumberFormat="1" applyFont="1" applyFill="1" applyBorder="1" applyAlignment="1">
      <alignment horizontal="center" vertical="center"/>
    </xf>
    <xf numFmtId="165" fontId="10" fillId="2" borderId="20" xfId="3" applyNumberFormat="1" applyFont="1" applyFill="1" applyBorder="1" applyAlignment="1">
      <alignment horizontal="center" vertical="center"/>
    </xf>
    <xf numFmtId="165" fontId="10" fillId="2" borderId="16" xfId="3" applyNumberFormat="1" applyFont="1" applyFill="1" applyBorder="1" applyAlignment="1">
      <alignment horizontal="center" vertical="center"/>
    </xf>
    <xf numFmtId="165" fontId="10" fillId="2" borderId="21" xfId="3" applyNumberFormat="1" applyFont="1" applyFill="1" applyBorder="1" applyAlignment="1">
      <alignment horizontal="center" vertical="center"/>
    </xf>
    <xf numFmtId="165" fontId="10" fillId="2" borderId="19" xfId="3" applyNumberFormat="1" applyFont="1" applyFill="1" applyBorder="1" applyAlignment="1">
      <alignment horizontal="center" vertical="center"/>
    </xf>
    <xf numFmtId="165" fontId="9" fillId="0" borderId="27" xfId="3" applyNumberFormat="1" applyFont="1" applyFill="1" applyBorder="1" applyAlignment="1">
      <alignment horizontal="center" vertical="center"/>
    </xf>
    <xf numFmtId="165" fontId="9" fillId="0" borderId="28" xfId="3" applyNumberFormat="1" applyFont="1" applyFill="1" applyBorder="1" applyAlignment="1">
      <alignment horizontal="center" vertical="center"/>
    </xf>
    <xf numFmtId="165" fontId="10" fillId="0" borderId="29" xfId="3" applyNumberFormat="1" applyFont="1" applyFill="1" applyBorder="1" applyAlignment="1">
      <alignment horizontal="center" vertical="center"/>
    </xf>
    <xf numFmtId="165" fontId="10" fillId="0" borderId="23" xfId="3" applyNumberFormat="1" applyFont="1" applyFill="1" applyBorder="1" applyAlignment="1">
      <alignment horizontal="center" vertical="center"/>
    </xf>
    <xf numFmtId="165" fontId="10" fillId="0" borderId="24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165" fontId="14" fillId="0" borderId="23" xfId="3" applyNumberFormat="1" applyFont="1" applyBorder="1" applyAlignment="1">
      <alignment horizontal="center" vertical="center"/>
    </xf>
    <xf numFmtId="165" fontId="14" fillId="0" borderId="1" xfId="3" applyNumberFormat="1" applyFont="1" applyBorder="1" applyAlignment="1">
      <alignment horizontal="center" vertical="center"/>
    </xf>
    <xf numFmtId="165" fontId="12" fillId="0" borderId="0" xfId="3" applyNumberFormat="1" applyFo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31" xfId="0" applyBorder="1">
      <alignment vertical="center"/>
    </xf>
    <xf numFmtId="0" fontId="14" fillId="0" borderId="34" xfId="2" applyFont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 wrapText="1"/>
    </xf>
    <xf numFmtId="3" fontId="16" fillId="2" borderId="35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35" xfId="0" applyNumberFormat="1" applyFon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 wrapText="1"/>
    </xf>
    <xf numFmtId="3" fontId="26" fillId="0" borderId="35" xfId="6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165" fontId="14" fillId="0" borderId="0" xfId="3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165" fontId="14" fillId="0" borderId="5" xfId="4" applyNumberFormat="1" applyFont="1" applyBorder="1" applyAlignment="1">
      <alignment horizontal="center" vertical="center"/>
    </xf>
    <xf numFmtId="165" fontId="14" fillId="2" borderId="5" xfId="4" applyNumberFormat="1" applyFont="1" applyFill="1" applyBorder="1" applyAlignment="1">
      <alignment horizontal="center" vertical="center"/>
    </xf>
    <xf numFmtId="165" fontId="14" fillId="0" borderId="6" xfId="4" applyNumberFormat="1" applyFont="1" applyBorder="1" applyAlignment="1">
      <alignment horizontal="center" vertical="center"/>
    </xf>
    <xf numFmtId="0" fontId="18" fillId="8" borderId="32" xfId="7" applyNumberFormat="1" applyFill="1" applyBorder="1" applyAlignment="1">
      <alignment horizontal="center" vertical="center" wrapText="1"/>
    </xf>
    <xf numFmtId="0" fontId="25" fillId="8" borderId="33" xfId="7" applyNumberFormat="1" applyFont="1" applyFill="1" applyBorder="1" applyAlignment="1">
      <alignment horizontal="center" vertical="center" wrapText="1"/>
    </xf>
    <xf numFmtId="0" fontId="25" fillId="8" borderId="36" xfId="7" applyNumberFormat="1" applyFont="1" applyFill="1" applyBorder="1" applyAlignment="1">
      <alignment horizontal="center" vertical="center" wrapText="1"/>
    </xf>
    <xf numFmtId="3" fontId="25" fillId="8" borderId="25" xfId="7" applyNumberFormat="1" applyFont="1" applyFill="1" applyBorder="1" applyAlignment="1">
      <alignment horizontal="center" vertical="center" wrapText="1"/>
    </xf>
    <xf numFmtId="0" fontId="25" fillId="8" borderId="9" xfId="7" applyNumberFormat="1" applyFont="1" applyFill="1" applyBorder="1" applyAlignment="1">
      <alignment horizontal="center" vertical="center" wrapText="1"/>
    </xf>
    <xf numFmtId="0" fontId="25" fillId="8" borderId="7" xfId="7" applyNumberFormat="1" applyFont="1" applyFill="1" applyBorder="1" applyAlignment="1">
      <alignment horizontal="center" vertical="center" wrapText="1"/>
    </xf>
    <xf numFmtId="0" fontId="25" fillId="8" borderId="35" xfId="7" applyNumberFormat="1" applyFont="1" applyFill="1" applyBorder="1" applyAlignment="1">
      <alignment horizontal="center" vertical="center" wrapText="1"/>
    </xf>
    <xf numFmtId="0" fontId="25" fillId="8" borderId="8" xfId="7" applyNumberFormat="1" applyFont="1" applyFill="1" applyBorder="1" applyAlignment="1">
      <alignment horizontal="center" vertical="center" wrapText="1"/>
    </xf>
    <xf numFmtId="3" fontId="29" fillId="0" borderId="2" xfId="2" applyNumberFormat="1" applyFont="1" applyBorder="1" applyAlignment="1">
      <alignment horizontal="left" vertical="center" wrapText="1"/>
    </xf>
    <xf numFmtId="3" fontId="2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1" xfId="2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horizontal="center" vertical="center"/>
    </xf>
    <xf numFmtId="165" fontId="29" fillId="0" borderId="23" xfId="3" applyNumberFormat="1" applyFont="1" applyBorder="1" applyAlignment="1">
      <alignment horizontal="center" vertical="center"/>
    </xf>
    <xf numFmtId="3" fontId="29" fillId="0" borderId="3" xfId="2" applyNumberFormat="1" applyFont="1" applyBorder="1" applyAlignment="1">
      <alignment horizontal="left" vertical="center"/>
    </xf>
    <xf numFmtId="3" fontId="29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4" xfId="2" applyNumberFormat="1" applyFont="1" applyBorder="1" applyAlignment="1">
      <alignment horizontal="center" vertical="center"/>
    </xf>
    <xf numFmtId="165" fontId="29" fillId="0" borderId="4" xfId="3" applyNumberFormat="1" applyFont="1" applyBorder="1" applyAlignment="1">
      <alignment horizontal="center" vertical="center"/>
    </xf>
    <xf numFmtId="165" fontId="29" fillId="0" borderId="24" xfId="3" applyNumberFormat="1" applyFont="1" applyBorder="1" applyAlignment="1">
      <alignment horizontal="center" vertical="center"/>
    </xf>
    <xf numFmtId="0" fontId="24" fillId="9" borderId="14" xfId="6" applyNumberFormat="1" applyFont="1" applyFill="1" applyBorder="1" applyAlignment="1">
      <alignment horizontal="center" vertical="center"/>
    </xf>
    <xf numFmtId="3" fontId="24" fillId="9" borderId="13" xfId="6" applyNumberFormat="1" applyFont="1" applyFill="1" applyBorder="1" applyAlignment="1">
      <alignment horizontal="center" vertical="center"/>
    </xf>
    <xf numFmtId="165" fontId="24" fillId="9" borderId="26" xfId="6" applyNumberFormat="1" applyFont="1" applyFill="1" applyBorder="1" applyAlignment="1">
      <alignment horizontal="center" vertical="center"/>
    </xf>
    <xf numFmtId="9" fontId="24" fillId="9" borderId="22" xfId="6" applyNumberFormat="1" applyFont="1" applyFill="1" applyBorder="1" applyAlignment="1">
      <alignment horizontal="center" vertical="center"/>
    </xf>
    <xf numFmtId="3" fontId="24" fillId="9" borderId="35" xfId="6" applyNumberFormat="1" applyFont="1" applyFill="1" applyBorder="1" applyAlignment="1">
      <alignment horizontal="center" vertical="center"/>
    </xf>
    <xf numFmtId="3" fontId="18" fillId="10" borderId="35" xfId="8" applyNumberFormat="1" applyFill="1" applyBorder="1" applyAlignment="1">
      <alignment horizontal="center" vertical="center" wrapText="1"/>
    </xf>
    <xf numFmtId="3" fontId="24" fillId="10" borderId="35" xfId="6" applyNumberFormat="1" applyFont="1" applyFill="1" applyBorder="1" applyAlignment="1">
      <alignment horizontal="center" vertical="center"/>
    </xf>
    <xf numFmtId="0" fontId="1" fillId="11" borderId="35" xfId="9" applyNumberFormat="1" applyFont="1" applyFill="1" applyBorder="1" applyAlignment="1">
      <alignment horizontal="center" vertical="center"/>
    </xf>
    <xf numFmtId="3" fontId="1" fillId="11" borderId="35" xfId="9" applyNumberFormat="1" applyFont="1" applyFill="1" applyBorder="1" applyAlignment="1">
      <alignment horizontal="center" vertical="center"/>
    </xf>
    <xf numFmtId="3" fontId="26" fillId="11" borderId="35" xfId="6" applyNumberFormat="1" applyFont="1" applyFill="1" applyBorder="1" applyAlignment="1">
      <alignment horizontal="center" vertical="center"/>
    </xf>
    <xf numFmtId="3" fontId="27" fillId="10" borderId="35" xfId="0" applyNumberFormat="1" applyFont="1" applyFill="1" applyBorder="1" applyAlignment="1">
      <alignment horizontal="center" vertical="center"/>
    </xf>
    <xf numFmtId="3" fontId="27" fillId="10" borderId="35" xfId="6" applyNumberFormat="1" applyFont="1" applyFill="1" applyBorder="1" applyAlignment="1">
      <alignment horizontal="center" vertical="center"/>
    </xf>
    <xf numFmtId="3" fontId="28" fillId="11" borderId="35" xfId="9" applyNumberFormat="1" applyFont="1" applyFill="1" applyBorder="1" applyAlignment="1">
      <alignment horizontal="center" vertical="center"/>
    </xf>
    <xf numFmtId="0" fontId="18" fillId="10" borderId="35" xfId="8" applyNumberFormat="1" applyFill="1" applyBorder="1" applyAlignment="1">
      <alignment horizontal="center" vertical="center"/>
    </xf>
    <xf numFmtId="3" fontId="18" fillId="10" borderId="35" xfId="8" applyNumberFormat="1" applyFill="1" applyBorder="1" applyAlignment="1">
      <alignment horizontal="center" vertical="center"/>
    </xf>
    <xf numFmtId="3" fontId="28" fillId="11" borderId="35" xfId="0" applyNumberFormat="1" applyFont="1" applyFill="1" applyBorder="1" applyAlignment="1">
      <alignment horizontal="center" vertical="center"/>
    </xf>
    <xf numFmtId="165" fontId="24" fillId="9" borderId="35" xfId="3" applyNumberFormat="1" applyFont="1" applyFill="1" applyBorder="1" applyAlignment="1">
      <alignment horizontal="center" vertical="center"/>
    </xf>
    <xf numFmtId="165" fontId="24" fillId="10" borderId="35" xfId="3" applyNumberFormat="1" applyFont="1" applyFill="1" applyBorder="1" applyAlignment="1">
      <alignment horizontal="center" vertical="center"/>
    </xf>
    <xf numFmtId="165" fontId="26" fillId="11" borderId="35" xfId="3" applyNumberFormat="1" applyFont="1" applyFill="1" applyBorder="1" applyAlignment="1">
      <alignment horizontal="center" vertical="center"/>
    </xf>
    <xf numFmtId="165" fontId="26" fillId="0" borderId="35" xfId="3" applyNumberFormat="1" applyFont="1" applyFill="1" applyBorder="1" applyAlignment="1">
      <alignment horizontal="center" vertical="center"/>
    </xf>
    <xf numFmtId="165" fontId="27" fillId="10" borderId="35" xfId="3" applyNumberFormat="1" applyFont="1" applyFill="1" applyBorder="1" applyAlignment="1">
      <alignment horizontal="center" vertical="center"/>
    </xf>
    <xf numFmtId="3" fontId="25" fillId="8" borderId="35" xfId="7" applyNumberFormat="1" applyFont="1" applyFill="1" applyBorder="1" applyAlignment="1">
      <alignment horizontal="center" vertical="center" wrapText="1"/>
    </xf>
    <xf numFmtId="165" fontId="25" fillId="8" borderId="35" xfId="3" applyNumberFormat="1" applyFont="1" applyFill="1" applyBorder="1" applyAlignment="1">
      <alignment horizontal="center" vertical="center" wrapText="1"/>
    </xf>
    <xf numFmtId="3" fontId="24" fillId="9" borderId="35" xfId="6" applyNumberFormat="1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165" fontId="0" fillId="0" borderId="0" xfId="3" applyNumberFormat="1" applyFont="1">
      <alignment vertical="center"/>
    </xf>
    <xf numFmtId="0" fontId="25" fillId="12" borderId="35" xfId="7" applyNumberFormat="1" applyFont="1" applyFill="1" applyBorder="1" applyAlignment="1">
      <alignment horizontal="center" vertical="center" wrapText="1"/>
    </xf>
    <xf numFmtId="3" fontId="25" fillId="12" borderId="35" xfId="7" applyNumberFormat="1" applyFont="1" applyFill="1" applyBorder="1" applyAlignment="1">
      <alignment horizontal="center" vertical="center" wrapText="1"/>
    </xf>
    <xf numFmtId="165" fontId="25" fillId="12" borderId="35" xfId="3" applyNumberFormat="1" applyFont="1" applyFill="1" applyBorder="1" applyAlignment="1">
      <alignment horizontal="center" vertical="center" wrapText="1"/>
    </xf>
    <xf numFmtId="3" fontId="29" fillId="0" borderId="35" xfId="2" applyNumberFormat="1" applyFont="1" applyBorder="1" applyAlignment="1">
      <alignment horizontal="left" vertical="center" wrapText="1"/>
    </xf>
    <xf numFmtId="3" fontId="14" fillId="0" borderId="35" xfId="2" applyNumberFormat="1" applyFont="1" applyBorder="1" applyAlignment="1">
      <alignment horizontal="center" vertical="center"/>
    </xf>
    <xf numFmtId="3" fontId="29" fillId="0" borderId="35" xfId="2" applyNumberFormat="1" applyFont="1" applyBorder="1" applyAlignment="1">
      <alignment horizontal="left" vertical="center"/>
    </xf>
    <xf numFmtId="0" fontId="34" fillId="0" borderId="35" xfId="0" applyFont="1" applyBorder="1" applyAlignment="1">
      <alignment horizontal="left" vertical="top" wrapText="1"/>
    </xf>
    <xf numFmtId="0" fontId="32" fillId="0" borderId="35" xfId="0" applyFont="1" applyBorder="1" applyAlignment="1">
      <alignment horizontal="left" vertical="top" wrapText="1"/>
    </xf>
    <xf numFmtId="0" fontId="34" fillId="0" borderId="35" xfId="0" applyFont="1" applyBorder="1">
      <alignment vertical="center"/>
    </xf>
    <xf numFmtId="0" fontId="31" fillId="0" borderId="35" xfId="0" applyFont="1" applyBorder="1" applyAlignment="1">
      <alignment vertical="center" wrapText="1"/>
    </xf>
    <xf numFmtId="0" fontId="32" fillId="0" borderId="35" xfId="0" applyFont="1" applyBorder="1" applyAlignment="1">
      <alignment horizontal="justify" vertical="center"/>
    </xf>
    <xf numFmtId="0" fontId="30" fillId="9" borderId="35" xfId="0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4</xdr:row>
      <xdr:rowOff>85725</xdr:rowOff>
    </xdr:from>
    <xdr:to>
      <xdr:col>2</xdr:col>
      <xdr:colOff>809625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38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628650</xdr:colOff>
      <xdr:row>4</xdr:row>
      <xdr:rowOff>85725</xdr:rowOff>
    </xdr:from>
    <xdr:to>
      <xdr:col>3</xdr:col>
      <xdr:colOff>819150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76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409575</xdr:colOff>
      <xdr:row>4</xdr:row>
      <xdr:rowOff>85725</xdr:rowOff>
    </xdr:from>
    <xdr:to>
      <xdr:col>5</xdr:col>
      <xdr:colOff>600075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8010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abSelected="1" workbookViewId="0">
      <selection activeCell="B1" sqref="B1"/>
    </sheetView>
  </sheetViews>
  <sheetFormatPr defaultRowHeight="15" customHeight="1" x14ac:dyDescent="0.2"/>
  <cols>
    <col min="1" max="1" width="9.85546875" style="5" customWidth="1"/>
    <col min="2" max="2" width="47.42578125" style="5" customWidth="1"/>
    <col min="3" max="3" width="21.42578125" style="5" customWidth="1"/>
    <col min="4" max="4" width="21" style="5" customWidth="1"/>
    <col min="5" max="5" width="14.28515625" style="5" customWidth="1"/>
    <col min="6" max="6" width="15.140625" style="5" customWidth="1"/>
    <col min="7" max="16384" width="9.140625" style="5"/>
  </cols>
  <sheetData>
    <row r="1" spans="2:6" ht="35.25" customHeight="1" x14ac:dyDescent="0.2">
      <c r="B1" s="83" t="s">
        <v>0</v>
      </c>
      <c r="C1" s="83">
        <v>2013</v>
      </c>
      <c r="D1" s="83">
        <v>2014</v>
      </c>
      <c r="E1" s="83" t="s">
        <v>1</v>
      </c>
      <c r="F1" s="83" t="s">
        <v>213</v>
      </c>
    </row>
    <row r="2" spans="2:6" s="27" customFormat="1" ht="31.5" customHeight="1" x14ac:dyDescent="0.2">
      <c r="B2" s="83" t="s">
        <v>277</v>
      </c>
      <c r="C2" s="116">
        <v>5734898</v>
      </c>
      <c r="D2" s="116">
        <v>5888709</v>
      </c>
      <c r="E2" s="116">
        <f>D2-C2</f>
        <v>153811</v>
      </c>
      <c r="F2" s="117">
        <f>D2/C2-1</f>
        <v>2.6820180585600761E-2</v>
      </c>
    </row>
    <row r="3" spans="2:6" s="27" customFormat="1" ht="19.5" customHeight="1" x14ac:dyDescent="0.2">
      <c r="B3" s="121" t="s">
        <v>265</v>
      </c>
      <c r="C3" s="122">
        <f>C2-C4</f>
        <v>780450</v>
      </c>
      <c r="D3" s="122">
        <f>D2-D4</f>
        <v>884378</v>
      </c>
      <c r="E3" s="122">
        <f>D3-C3</f>
        <v>103928</v>
      </c>
      <c r="F3" s="123">
        <f>D3/C3-1</f>
        <v>0.13316420014094432</v>
      </c>
    </row>
    <row r="4" spans="2:6" ht="30.75" customHeight="1" x14ac:dyDescent="0.2">
      <c r="B4" s="118" t="s">
        <v>278</v>
      </c>
      <c r="C4" s="99">
        <f>C6+C66+C114+C160+C175+C232</f>
        <v>4954448</v>
      </c>
      <c r="D4" s="99">
        <f>D6+D66+D114+D160+D175+D232</f>
        <v>5004331</v>
      </c>
      <c r="E4" s="99">
        <f>D4-C4</f>
        <v>49883</v>
      </c>
      <c r="F4" s="111">
        <f>D4/C4-1</f>
        <v>1.0068326481577738E-2</v>
      </c>
    </row>
    <row r="5" spans="2:6" s="27" customFormat="1" ht="30.75" customHeight="1" x14ac:dyDescent="0.2">
      <c r="B5" s="118" t="s">
        <v>276</v>
      </c>
      <c r="C5" s="99"/>
      <c r="D5" s="99"/>
      <c r="E5" s="99"/>
      <c r="F5" s="111"/>
    </row>
    <row r="6" spans="2:6" ht="15" customHeight="1" x14ac:dyDescent="0.2">
      <c r="B6" s="100" t="s">
        <v>2</v>
      </c>
      <c r="C6" s="100">
        <v>4270382</v>
      </c>
      <c r="D6" s="100">
        <v>4391876</v>
      </c>
      <c r="E6" s="101">
        <v>121494</v>
      </c>
      <c r="F6" s="112">
        <v>2.8450382190632999E-2</v>
      </c>
    </row>
    <row r="7" spans="2:6" x14ac:dyDescent="0.2">
      <c r="B7" s="102" t="s">
        <v>3</v>
      </c>
      <c r="C7" s="103">
        <v>2825595</v>
      </c>
      <c r="D7" s="103">
        <v>3093603</v>
      </c>
      <c r="E7" s="104">
        <v>268008</v>
      </c>
      <c r="F7" s="113">
        <v>9.485011121551401E-2</v>
      </c>
    </row>
    <row r="8" spans="2:6" s="14" customFormat="1" ht="14.25" customHeight="1" x14ac:dyDescent="0.2">
      <c r="B8" s="61" t="s">
        <v>5</v>
      </c>
      <c r="C8" s="62">
        <v>940129</v>
      </c>
      <c r="D8" s="62">
        <v>1103408</v>
      </c>
      <c r="E8" s="70">
        <v>163279</v>
      </c>
      <c r="F8" s="114">
        <v>0.17367722940149699</v>
      </c>
    </row>
    <row r="9" spans="2:6" s="14" customFormat="1" x14ac:dyDescent="0.2">
      <c r="B9" s="61" t="s">
        <v>6</v>
      </c>
      <c r="C9" s="62">
        <v>11127</v>
      </c>
      <c r="D9" s="62">
        <v>16577</v>
      </c>
      <c r="E9" s="70">
        <v>5450</v>
      </c>
      <c r="F9" s="114">
        <v>0.48979958659117462</v>
      </c>
    </row>
    <row r="10" spans="2:6" s="14" customFormat="1" x14ac:dyDescent="0.2">
      <c r="B10" s="61" t="s">
        <v>7</v>
      </c>
      <c r="C10" s="62">
        <v>10173</v>
      </c>
      <c r="D10" s="62">
        <v>10414</v>
      </c>
      <c r="E10" s="70">
        <v>241</v>
      </c>
      <c r="F10" s="114">
        <v>2.3690160228054591E-2</v>
      </c>
    </row>
    <row r="11" spans="2:6" ht="15" customHeight="1" x14ac:dyDescent="0.2">
      <c r="B11" s="63" t="s">
        <v>9</v>
      </c>
      <c r="C11" s="62">
        <v>3248</v>
      </c>
      <c r="D11" s="62">
        <v>3027</v>
      </c>
      <c r="E11" s="70">
        <v>-221</v>
      </c>
      <c r="F11" s="114">
        <v>-6.8041871921182273E-2</v>
      </c>
    </row>
    <row r="12" spans="2:6" ht="15" customHeight="1" x14ac:dyDescent="0.2">
      <c r="B12" s="63" t="s">
        <v>20</v>
      </c>
      <c r="C12" s="62">
        <v>1596</v>
      </c>
      <c r="D12" s="62">
        <v>1400</v>
      </c>
      <c r="E12" s="70">
        <v>-196</v>
      </c>
      <c r="F12" s="114">
        <v>-0.1228070175438597</v>
      </c>
    </row>
    <row r="13" spans="2:6" ht="15" customHeight="1" x14ac:dyDescent="0.2">
      <c r="B13" s="63" t="s">
        <v>13</v>
      </c>
      <c r="C13" s="62">
        <v>5165</v>
      </c>
      <c r="D13" s="62">
        <v>6791</v>
      </c>
      <c r="E13" s="70">
        <v>1626</v>
      </c>
      <c r="F13" s="114">
        <v>0.31481122942884809</v>
      </c>
    </row>
    <row r="14" spans="2:6" ht="15" customHeight="1" x14ac:dyDescent="0.2">
      <c r="B14" s="63" t="s">
        <v>285</v>
      </c>
      <c r="C14" s="62">
        <v>4964</v>
      </c>
      <c r="D14" s="62">
        <v>9939</v>
      </c>
      <c r="E14" s="70">
        <v>4975</v>
      </c>
      <c r="F14" s="114">
        <v>1.0022159548751008</v>
      </c>
    </row>
    <row r="15" spans="2:6" s="14" customFormat="1" ht="15" customHeight="1" x14ac:dyDescent="0.2">
      <c r="B15" s="61" t="s">
        <v>14</v>
      </c>
      <c r="C15" s="62">
        <v>4764</v>
      </c>
      <c r="D15" s="62">
        <v>5399</v>
      </c>
      <c r="E15" s="70">
        <v>635</v>
      </c>
      <c r="F15" s="114">
        <v>0.13329135180520568</v>
      </c>
    </row>
    <row r="16" spans="2:6" s="14" customFormat="1" ht="15" customHeight="1" x14ac:dyDescent="0.2">
      <c r="B16" s="61" t="s">
        <v>15</v>
      </c>
      <c r="C16" s="62">
        <v>34884</v>
      </c>
      <c r="D16" s="62">
        <v>44415</v>
      </c>
      <c r="E16" s="70">
        <v>9531</v>
      </c>
      <c r="F16" s="114">
        <v>0.27321981424148611</v>
      </c>
    </row>
    <row r="17" spans="2:6" ht="15" customHeight="1" x14ac:dyDescent="0.2">
      <c r="B17" s="63" t="s">
        <v>16</v>
      </c>
      <c r="C17" s="62">
        <v>3066</v>
      </c>
      <c r="D17" s="62">
        <v>3596</v>
      </c>
      <c r="E17" s="70">
        <v>530</v>
      </c>
      <c r="F17" s="114">
        <v>0.17286366601435099</v>
      </c>
    </row>
    <row r="18" spans="2:6" ht="15" customHeight="1" x14ac:dyDescent="0.2">
      <c r="B18" s="63" t="s">
        <v>17</v>
      </c>
      <c r="C18" s="62">
        <v>606668</v>
      </c>
      <c r="D18" s="62">
        <v>651282</v>
      </c>
      <c r="E18" s="70">
        <v>44614</v>
      </c>
      <c r="F18" s="114">
        <v>7.3539398814508106E-2</v>
      </c>
    </row>
    <row r="19" spans="2:6" s="14" customFormat="1" ht="15" customHeight="1" x14ac:dyDescent="0.2">
      <c r="B19" s="61" t="s">
        <v>18</v>
      </c>
      <c r="C19" s="62">
        <v>1723</v>
      </c>
      <c r="D19" s="62">
        <v>1877</v>
      </c>
      <c r="E19" s="70">
        <v>154</v>
      </c>
      <c r="F19" s="114">
        <v>8.9378990133488045E-2</v>
      </c>
    </row>
    <row r="20" spans="2:6" ht="15" customHeight="1" x14ac:dyDescent="0.2">
      <c r="B20" s="63" t="s">
        <v>4</v>
      </c>
      <c r="C20" s="62">
        <v>1049911</v>
      </c>
      <c r="D20" s="62">
        <v>1065970</v>
      </c>
      <c r="E20" s="70">
        <v>16059</v>
      </c>
      <c r="F20" s="114">
        <v>1.5295582196967139E-2</v>
      </c>
    </row>
    <row r="21" spans="2:6" ht="15" customHeight="1" x14ac:dyDescent="0.2">
      <c r="B21" s="63" t="s">
        <v>19</v>
      </c>
      <c r="C21" s="62">
        <v>737</v>
      </c>
      <c r="D21" s="62">
        <v>802</v>
      </c>
      <c r="E21" s="70">
        <v>65</v>
      </c>
      <c r="F21" s="114">
        <v>8.8195386702849321E-2</v>
      </c>
    </row>
    <row r="22" spans="2:6" s="14" customFormat="1" ht="15" customHeight="1" x14ac:dyDescent="0.2">
      <c r="B22" s="61" t="s">
        <v>22</v>
      </c>
      <c r="C22" s="62">
        <v>4767</v>
      </c>
      <c r="D22" s="62">
        <v>3151</v>
      </c>
      <c r="E22" s="70">
        <v>-1616</v>
      </c>
      <c r="F22" s="114">
        <v>-0.33899727291797777</v>
      </c>
    </row>
    <row r="23" spans="2:6" ht="15" customHeight="1" x14ac:dyDescent="0.2">
      <c r="B23" s="63" t="s">
        <v>21</v>
      </c>
      <c r="C23" s="62">
        <v>115281</v>
      </c>
      <c r="D23" s="62">
        <v>131951</v>
      </c>
      <c r="E23" s="70">
        <v>16670</v>
      </c>
      <c r="F23" s="114">
        <v>0.1446031869952551</v>
      </c>
    </row>
    <row r="24" spans="2:6" s="14" customFormat="1" ht="15" customHeight="1" x14ac:dyDescent="0.2">
      <c r="B24" s="61" t="s">
        <v>10</v>
      </c>
      <c r="C24" s="62">
        <v>1715</v>
      </c>
      <c r="D24" s="62">
        <v>2429</v>
      </c>
      <c r="E24" s="70">
        <v>714</v>
      </c>
      <c r="F24" s="114">
        <v>0.416326530612245</v>
      </c>
    </row>
    <row r="25" spans="2:6" s="14" customFormat="1" ht="15" customHeight="1" x14ac:dyDescent="0.2">
      <c r="B25" s="64" t="s">
        <v>11</v>
      </c>
      <c r="C25" s="62">
        <v>17509</v>
      </c>
      <c r="D25" s="62">
        <v>23393</v>
      </c>
      <c r="E25" s="70">
        <v>5884</v>
      </c>
      <c r="F25" s="114">
        <v>0.33605574276086592</v>
      </c>
    </row>
    <row r="26" spans="2:6" s="14" customFormat="1" ht="15" customHeight="1" x14ac:dyDescent="0.2">
      <c r="B26" s="64" t="s">
        <v>12</v>
      </c>
      <c r="C26" s="62">
        <v>2286</v>
      </c>
      <c r="D26" s="62">
        <v>2222</v>
      </c>
      <c r="E26" s="70">
        <v>-64</v>
      </c>
      <c r="F26" s="114">
        <v>-2.7996500437445282E-2</v>
      </c>
    </row>
    <row r="27" spans="2:6" s="14" customFormat="1" ht="15" customHeight="1" x14ac:dyDescent="0.2">
      <c r="B27" s="64" t="s">
        <v>8</v>
      </c>
      <c r="C27" s="62">
        <v>5882</v>
      </c>
      <c r="D27" s="62">
        <v>5560</v>
      </c>
      <c r="E27" s="70">
        <v>-322</v>
      </c>
      <c r="F27" s="114">
        <v>-5.4743284597075781E-2</v>
      </c>
    </row>
    <row r="28" spans="2:6" ht="15" customHeight="1" x14ac:dyDescent="0.2">
      <c r="B28" s="102" t="s">
        <v>23</v>
      </c>
      <c r="C28" s="103">
        <v>25730</v>
      </c>
      <c r="D28" s="103">
        <v>26579</v>
      </c>
      <c r="E28" s="104">
        <v>849</v>
      </c>
      <c r="F28" s="113">
        <v>3.2996502137582651E-2</v>
      </c>
    </row>
    <row r="29" spans="2:6" ht="15" customHeight="1" x14ac:dyDescent="0.2">
      <c r="B29" s="61" t="s">
        <v>30</v>
      </c>
      <c r="C29" s="62">
        <v>14248</v>
      </c>
      <c r="D29" s="62">
        <v>15732</v>
      </c>
      <c r="E29" s="70">
        <v>1484</v>
      </c>
      <c r="F29" s="114">
        <v>0.10415496911847266</v>
      </c>
    </row>
    <row r="30" spans="2:6" ht="15" customHeight="1" x14ac:dyDescent="0.2">
      <c r="B30" s="63" t="s">
        <v>24</v>
      </c>
      <c r="C30" s="62">
        <v>2189</v>
      </c>
      <c r="D30" s="62">
        <v>2009</v>
      </c>
      <c r="E30" s="70">
        <v>-180</v>
      </c>
      <c r="F30" s="114">
        <v>-8.2229328460484252E-2</v>
      </c>
    </row>
    <row r="31" spans="2:6" ht="15" customHeight="1" x14ac:dyDescent="0.2">
      <c r="B31" s="63" t="s">
        <v>27</v>
      </c>
      <c r="C31" s="62">
        <v>990</v>
      </c>
      <c r="D31" s="62">
        <v>1485</v>
      </c>
      <c r="E31" s="70">
        <v>495</v>
      </c>
      <c r="F31" s="114">
        <v>0.5</v>
      </c>
    </row>
    <row r="32" spans="2:6" ht="15" customHeight="1" x14ac:dyDescent="0.2">
      <c r="B32" s="63" t="s">
        <v>26</v>
      </c>
      <c r="C32" s="62">
        <v>81</v>
      </c>
      <c r="D32" s="62">
        <v>128</v>
      </c>
      <c r="E32" s="70">
        <v>47</v>
      </c>
      <c r="F32" s="114">
        <v>0.58024691358024683</v>
      </c>
    </row>
    <row r="33" spans="2:6" ht="15" customHeight="1" x14ac:dyDescent="0.2">
      <c r="B33" s="63" t="s">
        <v>28</v>
      </c>
      <c r="C33" s="62">
        <v>1810</v>
      </c>
      <c r="D33" s="62">
        <v>1744</v>
      </c>
      <c r="E33" s="70">
        <v>-66</v>
      </c>
      <c r="F33" s="114">
        <v>-3.6464088397790029E-2</v>
      </c>
    </row>
    <row r="34" spans="2:6" ht="15" customHeight="1" x14ac:dyDescent="0.2">
      <c r="B34" s="63" t="s">
        <v>25</v>
      </c>
      <c r="C34" s="62">
        <v>3041</v>
      </c>
      <c r="D34" s="62">
        <v>1583</v>
      </c>
      <c r="E34" s="70">
        <v>-1458</v>
      </c>
      <c r="F34" s="114">
        <v>-0.47944755014797769</v>
      </c>
    </row>
    <row r="35" spans="2:6" ht="15" customHeight="1" x14ac:dyDescent="0.2">
      <c r="B35" s="61" t="s">
        <v>29</v>
      </c>
      <c r="C35" s="62">
        <v>3371</v>
      </c>
      <c r="D35" s="62">
        <v>3898</v>
      </c>
      <c r="E35" s="70">
        <v>527</v>
      </c>
      <c r="F35" s="114">
        <v>0.15633343221595974</v>
      </c>
    </row>
    <row r="36" spans="2:6" ht="15" customHeight="1" x14ac:dyDescent="0.2">
      <c r="B36" s="102" t="s">
        <v>31</v>
      </c>
      <c r="C36" s="103">
        <v>35327</v>
      </c>
      <c r="D36" s="103">
        <v>37255</v>
      </c>
      <c r="E36" s="104">
        <v>1928</v>
      </c>
      <c r="F36" s="113">
        <v>5.457582019418572E-2</v>
      </c>
    </row>
    <row r="37" spans="2:6" ht="15" customHeight="1" x14ac:dyDescent="0.2">
      <c r="B37" s="63" t="s">
        <v>32</v>
      </c>
      <c r="C37" s="62">
        <v>279</v>
      </c>
      <c r="D37" s="62">
        <v>317</v>
      </c>
      <c r="E37" s="70">
        <v>38</v>
      </c>
      <c r="F37" s="114">
        <v>0.13620071684587809</v>
      </c>
    </row>
    <row r="38" spans="2:6" ht="15" customHeight="1" x14ac:dyDescent="0.2">
      <c r="B38" s="63" t="s">
        <v>33</v>
      </c>
      <c r="C38" s="62">
        <v>3</v>
      </c>
      <c r="D38" s="62">
        <v>30</v>
      </c>
      <c r="E38" s="70">
        <v>27</v>
      </c>
      <c r="F38" s="114">
        <v>9</v>
      </c>
    </row>
    <row r="39" spans="2:6" x14ac:dyDescent="0.2">
      <c r="B39" s="63" t="s">
        <v>216</v>
      </c>
      <c r="C39" s="62">
        <v>426</v>
      </c>
      <c r="D39" s="62">
        <v>574</v>
      </c>
      <c r="E39" s="70">
        <v>148</v>
      </c>
      <c r="F39" s="114">
        <v>0.34741784037558676</v>
      </c>
    </row>
    <row r="40" spans="2:6" ht="15" customHeight="1" x14ac:dyDescent="0.2">
      <c r="B40" s="61" t="s">
        <v>43</v>
      </c>
      <c r="C40" s="62">
        <v>4231</v>
      </c>
      <c r="D40" s="62">
        <v>4751</v>
      </c>
      <c r="E40" s="70">
        <v>520</v>
      </c>
      <c r="F40" s="114">
        <v>0.12290238714251944</v>
      </c>
    </row>
    <row r="41" spans="2:6" ht="15" customHeight="1" x14ac:dyDescent="0.2">
      <c r="B41" s="61" t="s">
        <v>36</v>
      </c>
      <c r="C41" s="62">
        <v>3</v>
      </c>
      <c r="D41" s="62">
        <v>3</v>
      </c>
      <c r="E41" s="70">
        <v>0</v>
      </c>
      <c r="F41" s="114">
        <v>0</v>
      </c>
    </row>
    <row r="42" spans="2:6" ht="15" customHeight="1" x14ac:dyDescent="0.2">
      <c r="B42" s="61" t="s">
        <v>37</v>
      </c>
      <c r="C42" s="62">
        <v>8643</v>
      </c>
      <c r="D42" s="62">
        <v>9361</v>
      </c>
      <c r="E42" s="70">
        <v>718</v>
      </c>
      <c r="F42" s="114">
        <v>8.3073007057734571E-2</v>
      </c>
    </row>
    <row r="43" spans="2:6" ht="15" customHeight="1" x14ac:dyDescent="0.2">
      <c r="B43" s="61" t="s">
        <v>284</v>
      </c>
      <c r="C43" s="62">
        <v>433</v>
      </c>
      <c r="D43" s="62">
        <v>323</v>
      </c>
      <c r="E43" s="70">
        <v>-110</v>
      </c>
      <c r="F43" s="114">
        <v>-0.25404157043879905</v>
      </c>
    </row>
    <row r="44" spans="2:6" ht="15" customHeight="1" x14ac:dyDescent="0.2">
      <c r="B44" s="61" t="s">
        <v>38</v>
      </c>
      <c r="C44" s="62">
        <v>66</v>
      </c>
      <c r="D44" s="62">
        <v>133</v>
      </c>
      <c r="E44" s="70">
        <v>67</v>
      </c>
      <c r="F44" s="114">
        <v>1.0151515151515151</v>
      </c>
    </row>
    <row r="45" spans="2:6" x14ac:dyDescent="0.2">
      <c r="B45" s="61" t="s">
        <v>39</v>
      </c>
      <c r="C45" s="62">
        <v>167</v>
      </c>
      <c r="D45" s="62">
        <v>204</v>
      </c>
      <c r="E45" s="70">
        <v>37</v>
      </c>
      <c r="F45" s="114">
        <v>0.22155688622754499</v>
      </c>
    </row>
    <row r="46" spans="2:6" x14ac:dyDescent="0.2">
      <c r="B46" s="61" t="s">
        <v>40</v>
      </c>
      <c r="C46" s="62">
        <v>892</v>
      </c>
      <c r="D46" s="62">
        <v>1247</v>
      </c>
      <c r="E46" s="70">
        <v>355</v>
      </c>
      <c r="F46" s="114">
        <v>0.39798206278026904</v>
      </c>
    </row>
    <row r="47" spans="2:6" x14ac:dyDescent="0.2">
      <c r="B47" s="61" t="s">
        <v>35</v>
      </c>
      <c r="C47" s="62">
        <v>16712</v>
      </c>
      <c r="D47" s="62">
        <v>16789</v>
      </c>
      <c r="E47" s="70">
        <v>77</v>
      </c>
      <c r="F47" s="114">
        <v>4.6074676878888887E-3</v>
      </c>
    </row>
    <row r="48" spans="2:6" x14ac:dyDescent="0.2">
      <c r="B48" s="61" t="s">
        <v>41</v>
      </c>
      <c r="C48" s="62">
        <v>34</v>
      </c>
      <c r="D48" s="62">
        <v>86</v>
      </c>
      <c r="E48" s="70">
        <v>52</v>
      </c>
      <c r="F48" s="114">
        <v>1.5294117647058822</v>
      </c>
    </row>
    <row r="49" spans="1:6" ht="15" customHeight="1" x14ac:dyDescent="0.2">
      <c r="B49" s="61" t="s">
        <v>217</v>
      </c>
      <c r="C49" s="62">
        <v>1270</v>
      </c>
      <c r="D49" s="62">
        <v>1442</v>
      </c>
      <c r="E49" s="70">
        <v>172</v>
      </c>
      <c r="F49" s="114">
        <v>0.13543307086614176</v>
      </c>
    </row>
    <row r="50" spans="1:6" ht="15" customHeight="1" x14ac:dyDescent="0.2">
      <c r="B50" s="61" t="s">
        <v>42</v>
      </c>
      <c r="C50" s="62">
        <v>887</v>
      </c>
      <c r="D50" s="62">
        <v>960</v>
      </c>
      <c r="E50" s="70">
        <v>73</v>
      </c>
      <c r="F50" s="114">
        <v>8.2299887260428362E-2</v>
      </c>
    </row>
    <row r="51" spans="1:6" ht="15" customHeight="1" x14ac:dyDescent="0.2">
      <c r="B51" s="61" t="s">
        <v>34</v>
      </c>
      <c r="C51" s="62">
        <v>1281</v>
      </c>
      <c r="D51" s="62">
        <v>1035</v>
      </c>
      <c r="E51" s="70">
        <v>-246</v>
      </c>
      <c r="F51" s="114">
        <v>-0.19203747072599531</v>
      </c>
    </row>
    <row r="52" spans="1:6" ht="15" customHeight="1" x14ac:dyDescent="0.2">
      <c r="B52" s="102" t="s">
        <v>44</v>
      </c>
      <c r="C52" s="103">
        <v>54312</v>
      </c>
      <c r="D52" s="103">
        <v>58397</v>
      </c>
      <c r="E52" s="104">
        <v>4085</v>
      </c>
      <c r="F52" s="113">
        <v>7.5213580792458323E-2</v>
      </c>
    </row>
    <row r="53" spans="1:6" ht="15" customHeight="1" x14ac:dyDescent="0.2">
      <c r="A53" s="12"/>
      <c r="B53" s="63" t="s">
        <v>61</v>
      </c>
      <c r="C53" s="62">
        <v>5119</v>
      </c>
      <c r="D53" s="62">
        <v>5438</v>
      </c>
      <c r="E53" s="70">
        <v>319</v>
      </c>
      <c r="F53" s="114">
        <v>6.2316858761476857E-2</v>
      </c>
    </row>
    <row r="54" spans="1:6" ht="15" customHeight="1" x14ac:dyDescent="0.2">
      <c r="A54" s="12"/>
      <c r="B54" s="63" t="s">
        <v>45</v>
      </c>
      <c r="C54" s="62">
        <v>3024</v>
      </c>
      <c r="D54" s="62">
        <v>3413</v>
      </c>
      <c r="E54" s="70">
        <v>389</v>
      </c>
      <c r="F54" s="114">
        <v>0.12863756613756605</v>
      </c>
    </row>
    <row r="55" spans="1:6" ht="15" customHeight="1" x14ac:dyDescent="0.2">
      <c r="A55" s="12"/>
      <c r="B55" s="61" t="s">
        <v>47</v>
      </c>
      <c r="C55" s="62">
        <v>24747</v>
      </c>
      <c r="D55" s="62">
        <v>27073</v>
      </c>
      <c r="E55" s="70">
        <v>2326</v>
      </c>
      <c r="F55" s="114">
        <v>9.3991190851416384E-2</v>
      </c>
    </row>
    <row r="56" spans="1:6" x14ac:dyDescent="0.2">
      <c r="A56" s="12"/>
      <c r="B56" s="61" t="s">
        <v>48</v>
      </c>
      <c r="C56" s="62">
        <v>30</v>
      </c>
      <c r="D56" s="62">
        <v>61</v>
      </c>
      <c r="E56" s="70">
        <v>31</v>
      </c>
      <c r="F56" s="114">
        <v>1.0333333333333332</v>
      </c>
    </row>
    <row r="57" spans="1:6" x14ac:dyDescent="0.2">
      <c r="A57" s="12"/>
      <c r="B57" s="61" t="s">
        <v>49</v>
      </c>
      <c r="C57" s="62">
        <v>159</v>
      </c>
      <c r="D57" s="62">
        <v>197</v>
      </c>
      <c r="E57" s="70">
        <v>38</v>
      </c>
      <c r="F57" s="114">
        <v>0.23899371069182385</v>
      </c>
    </row>
    <row r="58" spans="1:6" x14ac:dyDescent="0.2">
      <c r="A58" s="12"/>
      <c r="B58" s="61" t="s">
        <v>248</v>
      </c>
      <c r="C58" s="62">
        <v>5</v>
      </c>
      <c r="D58" s="62">
        <v>8</v>
      </c>
      <c r="E58" s="70">
        <v>3</v>
      </c>
      <c r="F58" s="114">
        <v>0.60000000000000009</v>
      </c>
    </row>
    <row r="59" spans="1:6" ht="12" customHeight="1" x14ac:dyDescent="0.2">
      <c r="A59" s="12"/>
      <c r="B59" s="61" t="s">
        <v>50</v>
      </c>
      <c r="C59" s="62">
        <v>6878</v>
      </c>
      <c r="D59" s="62">
        <v>7527</v>
      </c>
      <c r="E59" s="70">
        <v>649</v>
      </c>
      <c r="F59" s="114">
        <v>9.435882523989525E-2</v>
      </c>
    </row>
    <row r="60" spans="1:6" ht="15" customHeight="1" x14ac:dyDescent="0.2">
      <c r="A60" s="12"/>
      <c r="B60" s="61" t="s">
        <v>46</v>
      </c>
      <c r="C60" s="62">
        <v>11058</v>
      </c>
      <c r="D60" s="62">
        <v>11239</v>
      </c>
      <c r="E60" s="70">
        <v>181</v>
      </c>
      <c r="F60" s="114">
        <v>1.6368240188099126E-2</v>
      </c>
    </row>
    <row r="61" spans="1:6" s="27" customFormat="1" ht="15" customHeight="1" x14ac:dyDescent="0.2">
      <c r="A61" s="12"/>
      <c r="B61" s="61" t="s">
        <v>51</v>
      </c>
      <c r="C61" s="62">
        <v>3292</v>
      </c>
      <c r="D61" s="62">
        <v>3441</v>
      </c>
      <c r="E61" s="70">
        <v>149</v>
      </c>
      <c r="F61" s="114">
        <v>4.5261239368165285E-2</v>
      </c>
    </row>
    <row r="62" spans="1:6" ht="15" customHeight="1" x14ac:dyDescent="0.2">
      <c r="B62" s="102" t="s">
        <v>52</v>
      </c>
      <c r="C62" s="103">
        <v>1329418</v>
      </c>
      <c r="D62" s="103">
        <v>1176042</v>
      </c>
      <c r="E62" s="104">
        <v>-153376</v>
      </c>
      <c r="F62" s="113">
        <v>-0.1153707863140111</v>
      </c>
    </row>
    <row r="63" spans="1:6" ht="15" customHeight="1" x14ac:dyDescent="0.2">
      <c r="B63" s="61" t="s">
        <v>55</v>
      </c>
      <c r="C63" s="62">
        <v>1292275</v>
      </c>
      <c r="D63" s="62">
        <v>1136703</v>
      </c>
      <c r="E63" s="70">
        <v>-155572</v>
      </c>
      <c r="F63" s="114">
        <v>-0.12038614072082177</v>
      </c>
    </row>
    <row r="64" spans="1:6" ht="15" customHeight="1" x14ac:dyDescent="0.2">
      <c r="B64" s="61" t="s">
        <v>54</v>
      </c>
      <c r="C64" s="62">
        <v>36683</v>
      </c>
      <c r="D64" s="62">
        <v>38646</v>
      </c>
      <c r="E64" s="70">
        <v>1963</v>
      </c>
      <c r="F64" s="114">
        <v>5.3512526238312041E-2</v>
      </c>
    </row>
    <row r="65" spans="1:6" ht="15" customHeight="1" x14ac:dyDescent="0.2">
      <c r="B65" s="61" t="s">
        <v>53</v>
      </c>
      <c r="C65" s="62">
        <v>460</v>
      </c>
      <c r="D65" s="62">
        <v>693</v>
      </c>
      <c r="E65" s="70">
        <v>233</v>
      </c>
      <c r="F65" s="114">
        <v>0.50652173913043486</v>
      </c>
    </row>
    <row r="66" spans="1:6" ht="15" customHeight="1" x14ac:dyDescent="0.2">
      <c r="B66" s="100" t="s">
        <v>56</v>
      </c>
      <c r="C66" s="105">
        <v>24187</v>
      </c>
      <c r="D66" s="105">
        <v>27605</v>
      </c>
      <c r="E66" s="106">
        <v>3418</v>
      </c>
      <c r="F66" s="115">
        <v>0.14131558275106459</v>
      </c>
    </row>
    <row r="67" spans="1:6" x14ac:dyDescent="0.2">
      <c r="B67" s="102" t="s">
        <v>57</v>
      </c>
      <c r="C67" s="107">
        <v>139</v>
      </c>
      <c r="D67" s="107">
        <v>231</v>
      </c>
      <c r="E67" s="104">
        <v>92</v>
      </c>
      <c r="F67" s="113">
        <v>0.66187050359712241</v>
      </c>
    </row>
    <row r="68" spans="1:6" x14ac:dyDescent="0.2">
      <c r="A68" s="12"/>
      <c r="B68" s="65" t="s">
        <v>226</v>
      </c>
      <c r="C68" s="62">
        <v>0</v>
      </c>
      <c r="D68" s="62">
        <v>0</v>
      </c>
      <c r="E68" s="70">
        <v>0</v>
      </c>
      <c r="F68" s="114"/>
    </row>
    <row r="69" spans="1:6" ht="15" customHeight="1" x14ac:dyDescent="0.2">
      <c r="A69" s="12"/>
      <c r="B69" s="66" t="s">
        <v>58</v>
      </c>
      <c r="C69" s="62">
        <v>0</v>
      </c>
      <c r="D69" s="62">
        <v>1</v>
      </c>
      <c r="E69" s="70">
        <v>1</v>
      </c>
      <c r="F69" s="114"/>
    </row>
    <row r="70" spans="1:6" x14ac:dyDescent="0.2">
      <c r="A70" s="12"/>
      <c r="B70" s="66" t="s">
        <v>156</v>
      </c>
      <c r="C70" s="62">
        <v>0</v>
      </c>
      <c r="D70" s="62">
        <v>3</v>
      </c>
      <c r="E70" s="70">
        <v>3</v>
      </c>
      <c r="F70" s="114"/>
    </row>
    <row r="71" spans="1:6" x14ac:dyDescent="0.2">
      <c r="A71" s="12"/>
      <c r="B71" s="66" t="s">
        <v>59</v>
      </c>
      <c r="C71" s="62">
        <v>6</v>
      </c>
      <c r="D71" s="62">
        <v>9</v>
      </c>
      <c r="E71" s="70">
        <v>3</v>
      </c>
      <c r="F71" s="114">
        <v>0.5</v>
      </c>
    </row>
    <row r="72" spans="1:6" x14ac:dyDescent="0.2">
      <c r="A72" s="12"/>
      <c r="B72" s="66" t="s">
        <v>187</v>
      </c>
      <c r="C72" s="62">
        <v>0</v>
      </c>
      <c r="D72" s="62">
        <v>2</v>
      </c>
      <c r="E72" s="70">
        <v>2</v>
      </c>
      <c r="F72" s="114"/>
    </row>
    <row r="73" spans="1:6" ht="15" customHeight="1" x14ac:dyDescent="0.2">
      <c r="A73" s="12"/>
      <c r="B73" s="66" t="s">
        <v>75</v>
      </c>
      <c r="C73" s="62">
        <v>11</v>
      </c>
      <c r="D73" s="62">
        <v>8</v>
      </c>
      <c r="E73" s="70">
        <v>-3</v>
      </c>
      <c r="F73" s="114">
        <v>-0.27272727272727271</v>
      </c>
    </row>
    <row r="74" spans="1:6" ht="15" customHeight="1" x14ac:dyDescent="0.2">
      <c r="A74" s="12"/>
      <c r="B74" s="65" t="s">
        <v>76</v>
      </c>
      <c r="C74" s="62">
        <v>25</v>
      </c>
      <c r="D74" s="62">
        <v>38</v>
      </c>
      <c r="E74" s="70">
        <v>13</v>
      </c>
      <c r="F74" s="114">
        <v>0.52</v>
      </c>
    </row>
    <row r="75" spans="1:6" x14ac:dyDescent="0.2">
      <c r="A75" s="12"/>
      <c r="B75" s="66" t="s">
        <v>234</v>
      </c>
      <c r="C75" s="62">
        <v>0</v>
      </c>
      <c r="D75" s="62">
        <v>21</v>
      </c>
      <c r="E75" s="70">
        <v>21</v>
      </c>
      <c r="F75" s="114"/>
    </row>
    <row r="76" spans="1:6" ht="16.5" customHeight="1" x14ac:dyDescent="0.2">
      <c r="A76" s="12"/>
      <c r="B76" s="66" t="s">
        <v>84</v>
      </c>
      <c r="C76" s="62">
        <v>0</v>
      </c>
      <c r="D76" s="62">
        <v>0</v>
      </c>
      <c r="E76" s="70">
        <v>0</v>
      </c>
      <c r="F76" s="114"/>
    </row>
    <row r="77" spans="1:6" ht="15" customHeight="1" x14ac:dyDescent="0.2">
      <c r="A77" s="12"/>
      <c r="B77" s="66" t="s">
        <v>87</v>
      </c>
      <c r="C77" s="62">
        <v>10</v>
      </c>
      <c r="D77" s="62">
        <v>14</v>
      </c>
      <c r="E77" s="70">
        <v>4</v>
      </c>
      <c r="F77" s="114">
        <v>0.39999999999999991</v>
      </c>
    </row>
    <row r="78" spans="1:6" ht="14.25" customHeight="1" x14ac:dyDescent="0.2">
      <c r="A78" s="12"/>
      <c r="B78" s="66" t="s">
        <v>235</v>
      </c>
      <c r="C78" s="62">
        <v>0</v>
      </c>
      <c r="D78" s="62">
        <v>0</v>
      </c>
      <c r="E78" s="70">
        <v>0</v>
      </c>
      <c r="F78" s="114"/>
    </row>
    <row r="79" spans="1:6" x14ac:dyDescent="0.2">
      <c r="A79" s="12"/>
      <c r="B79" s="66" t="s">
        <v>103</v>
      </c>
      <c r="C79" s="62">
        <v>42</v>
      </c>
      <c r="D79" s="62">
        <v>65</v>
      </c>
      <c r="E79" s="70">
        <v>23</v>
      </c>
      <c r="F79" s="114">
        <v>0.54761904761904767</v>
      </c>
    </row>
    <row r="80" spans="1:6" s="27" customFormat="1" x14ac:dyDescent="0.2">
      <c r="A80" s="12"/>
      <c r="B80" s="66" t="s">
        <v>117</v>
      </c>
      <c r="C80" s="62">
        <v>0</v>
      </c>
      <c r="D80" s="62">
        <v>0</v>
      </c>
      <c r="E80" s="70">
        <v>0</v>
      </c>
      <c r="F80" s="114"/>
    </row>
    <row r="81" spans="1:6" x14ac:dyDescent="0.2">
      <c r="A81" s="12"/>
      <c r="B81" s="66" t="s">
        <v>232</v>
      </c>
      <c r="C81" s="62">
        <v>0</v>
      </c>
      <c r="D81" s="62">
        <v>0</v>
      </c>
      <c r="E81" s="70">
        <v>0</v>
      </c>
      <c r="F81" s="114"/>
    </row>
    <row r="82" spans="1:6" s="11" customFormat="1" x14ac:dyDescent="0.2">
      <c r="A82" s="12"/>
      <c r="B82" s="66" t="s">
        <v>132</v>
      </c>
      <c r="C82" s="62">
        <v>2</v>
      </c>
      <c r="D82" s="62">
        <v>4</v>
      </c>
      <c r="E82" s="70">
        <v>2</v>
      </c>
      <c r="F82" s="114">
        <v>1</v>
      </c>
    </row>
    <row r="83" spans="1:6" s="27" customFormat="1" x14ac:dyDescent="0.2">
      <c r="A83" s="12"/>
      <c r="B83" s="66" t="s">
        <v>133</v>
      </c>
      <c r="C83" s="62">
        <v>23</v>
      </c>
      <c r="D83" s="62">
        <v>25</v>
      </c>
      <c r="E83" s="70">
        <v>2</v>
      </c>
      <c r="F83" s="114">
        <v>8.6956521739130377E-2</v>
      </c>
    </row>
    <row r="84" spans="1:6" ht="15" customHeight="1" x14ac:dyDescent="0.2">
      <c r="A84" s="12"/>
      <c r="B84" s="66" t="s">
        <v>192</v>
      </c>
      <c r="C84" s="62">
        <v>1</v>
      </c>
      <c r="D84" s="62">
        <v>1</v>
      </c>
      <c r="E84" s="70">
        <v>0</v>
      </c>
      <c r="F84" s="114">
        <v>0</v>
      </c>
    </row>
    <row r="85" spans="1:6" ht="15" customHeight="1" x14ac:dyDescent="0.2">
      <c r="A85" s="12"/>
      <c r="B85" s="66" t="s">
        <v>142</v>
      </c>
      <c r="C85" s="62">
        <v>0</v>
      </c>
      <c r="D85" s="62">
        <v>18</v>
      </c>
      <c r="E85" s="70">
        <v>18</v>
      </c>
      <c r="F85" s="114"/>
    </row>
    <row r="86" spans="1:6" ht="15" customHeight="1" x14ac:dyDescent="0.2">
      <c r="A86" s="12"/>
      <c r="B86" s="66" t="s">
        <v>143</v>
      </c>
      <c r="C86" s="62">
        <v>18</v>
      </c>
      <c r="D86" s="62">
        <v>20</v>
      </c>
      <c r="E86" s="70">
        <v>2</v>
      </c>
      <c r="F86" s="114">
        <v>0.11111111111111116</v>
      </c>
    </row>
    <row r="87" spans="1:6" ht="15" customHeight="1" x14ac:dyDescent="0.2">
      <c r="A87" s="12"/>
      <c r="B87" s="66" t="s">
        <v>153</v>
      </c>
      <c r="C87" s="62">
        <v>1</v>
      </c>
      <c r="D87" s="62">
        <v>2</v>
      </c>
      <c r="E87" s="70">
        <v>1</v>
      </c>
      <c r="F87" s="114">
        <v>1</v>
      </c>
    </row>
    <row r="88" spans="1:6" ht="15" customHeight="1" x14ac:dyDescent="0.2">
      <c r="B88" s="102" t="s">
        <v>198</v>
      </c>
      <c r="C88" s="103">
        <v>147</v>
      </c>
      <c r="D88" s="103">
        <v>186</v>
      </c>
      <c r="E88" s="104">
        <v>39</v>
      </c>
      <c r="F88" s="113">
        <v>0.26530612244897966</v>
      </c>
    </row>
    <row r="89" spans="1:6" ht="15" customHeight="1" x14ac:dyDescent="0.2">
      <c r="B89" s="66" t="s">
        <v>188</v>
      </c>
      <c r="C89" s="62">
        <v>0</v>
      </c>
      <c r="D89" s="62">
        <v>8</v>
      </c>
      <c r="E89" s="70">
        <v>8</v>
      </c>
      <c r="F89" s="114"/>
    </row>
    <row r="90" spans="1:6" ht="15" customHeight="1" x14ac:dyDescent="0.2">
      <c r="B90" s="66" t="s">
        <v>157</v>
      </c>
      <c r="C90" s="62">
        <v>11</v>
      </c>
      <c r="D90" s="62">
        <v>8</v>
      </c>
      <c r="E90" s="70">
        <v>-3</v>
      </c>
      <c r="F90" s="114">
        <v>-0.27272727272727271</v>
      </c>
    </row>
    <row r="91" spans="1:6" x14ac:dyDescent="0.2">
      <c r="B91" s="66" t="s">
        <v>101</v>
      </c>
      <c r="C91" s="62">
        <v>47</v>
      </c>
      <c r="D91" s="62">
        <v>51</v>
      </c>
      <c r="E91" s="70">
        <v>4</v>
      </c>
      <c r="F91" s="114">
        <v>8.5106382978723305E-2</v>
      </c>
    </row>
    <row r="92" spans="1:6" ht="15" customHeight="1" x14ac:dyDescent="0.2">
      <c r="B92" s="66" t="s">
        <v>166</v>
      </c>
      <c r="C92" s="62">
        <v>3</v>
      </c>
      <c r="D92" s="62">
        <v>2</v>
      </c>
      <c r="E92" s="70">
        <v>-1</v>
      </c>
      <c r="F92" s="114">
        <v>-0.33333333333333337</v>
      </c>
    </row>
    <row r="93" spans="1:6" x14ac:dyDescent="0.2">
      <c r="B93" s="66" t="s">
        <v>121</v>
      </c>
      <c r="C93" s="62">
        <v>30</v>
      </c>
      <c r="D93" s="62">
        <v>63</v>
      </c>
      <c r="E93" s="70">
        <v>33</v>
      </c>
      <c r="F93" s="114">
        <v>1.1000000000000001</v>
      </c>
    </row>
    <row r="94" spans="1:6" ht="15" customHeight="1" x14ac:dyDescent="0.2">
      <c r="B94" s="66" t="s">
        <v>126</v>
      </c>
      <c r="C94" s="62">
        <v>28</v>
      </c>
      <c r="D94" s="62">
        <v>33</v>
      </c>
      <c r="E94" s="70">
        <v>5</v>
      </c>
      <c r="F94" s="114">
        <v>0.1785714285714286</v>
      </c>
    </row>
    <row r="95" spans="1:6" ht="15" customHeight="1" x14ac:dyDescent="0.2">
      <c r="B95" s="66" t="s">
        <v>154</v>
      </c>
      <c r="C95" s="62">
        <v>28</v>
      </c>
      <c r="D95" s="62">
        <v>21</v>
      </c>
      <c r="E95" s="70">
        <v>-7</v>
      </c>
      <c r="F95" s="114">
        <v>-0.25</v>
      </c>
    </row>
    <row r="96" spans="1:6" ht="15" customHeight="1" x14ac:dyDescent="0.2">
      <c r="A96" s="13"/>
      <c r="B96" s="102" t="s">
        <v>199</v>
      </c>
      <c r="C96" s="103">
        <v>22623</v>
      </c>
      <c r="D96" s="103">
        <v>25763</v>
      </c>
      <c r="E96" s="104">
        <v>3140</v>
      </c>
      <c r="F96" s="113">
        <v>0.13879679971710202</v>
      </c>
    </row>
    <row r="97" spans="2:6" ht="15" customHeight="1" x14ac:dyDescent="0.2">
      <c r="B97" s="61" t="s">
        <v>65</v>
      </c>
      <c r="C97" s="62">
        <v>19615</v>
      </c>
      <c r="D97" s="62">
        <v>22545</v>
      </c>
      <c r="E97" s="70">
        <v>2930</v>
      </c>
      <c r="F97" s="114">
        <v>0.14937547795054806</v>
      </c>
    </row>
    <row r="98" spans="2:6" ht="15" customHeight="1" x14ac:dyDescent="0.2">
      <c r="B98" s="61" t="s">
        <v>96</v>
      </c>
      <c r="C98" s="62">
        <v>2808</v>
      </c>
      <c r="D98" s="62">
        <v>2894</v>
      </c>
      <c r="E98" s="70">
        <v>86</v>
      </c>
      <c r="F98" s="114">
        <v>3.0626780626780592E-2</v>
      </c>
    </row>
    <row r="99" spans="2:6" ht="15" customHeight="1" x14ac:dyDescent="0.2">
      <c r="B99" s="61" t="s">
        <v>111</v>
      </c>
      <c r="C99" s="62">
        <v>200</v>
      </c>
      <c r="D99" s="62">
        <v>324</v>
      </c>
      <c r="E99" s="70">
        <v>124</v>
      </c>
      <c r="F99" s="114">
        <v>0.62000000000000011</v>
      </c>
    </row>
    <row r="100" spans="2:6" ht="15" customHeight="1" x14ac:dyDescent="0.2">
      <c r="B100" s="102" t="s">
        <v>200</v>
      </c>
      <c r="C100" s="103">
        <v>1278</v>
      </c>
      <c r="D100" s="103">
        <v>1425</v>
      </c>
      <c r="E100" s="104">
        <v>147</v>
      </c>
      <c r="F100" s="113">
        <v>0.11502347417840375</v>
      </c>
    </row>
    <row r="101" spans="2:6" ht="15" customHeight="1" x14ac:dyDescent="0.2">
      <c r="B101" s="63" t="s">
        <v>67</v>
      </c>
      <c r="C101" s="62">
        <v>270</v>
      </c>
      <c r="D101" s="62">
        <v>315</v>
      </c>
      <c r="E101" s="70">
        <v>45</v>
      </c>
      <c r="F101" s="114">
        <v>0.16666666666666674</v>
      </c>
    </row>
    <row r="102" spans="2:6" s="27" customFormat="1" ht="15" customHeight="1" x14ac:dyDescent="0.2">
      <c r="B102" s="63" t="s">
        <v>71</v>
      </c>
      <c r="C102" s="62">
        <v>23</v>
      </c>
      <c r="D102" s="62">
        <v>20</v>
      </c>
      <c r="E102" s="70">
        <v>-3</v>
      </c>
      <c r="F102" s="114">
        <v>-0.13043478260869568</v>
      </c>
    </row>
    <row r="103" spans="2:6" ht="15" customHeight="1" x14ac:dyDescent="0.2">
      <c r="B103" s="63" t="s">
        <v>72</v>
      </c>
      <c r="C103" s="62">
        <v>547</v>
      </c>
      <c r="D103" s="62">
        <v>570</v>
      </c>
      <c r="E103" s="70">
        <v>23</v>
      </c>
      <c r="F103" s="114">
        <v>4.2047531992687404E-2</v>
      </c>
    </row>
    <row r="104" spans="2:6" ht="15" customHeight="1" x14ac:dyDescent="0.2">
      <c r="B104" s="63" t="s">
        <v>233</v>
      </c>
      <c r="C104" s="62">
        <v>2</v>
      </c>
      <c r="D104" s="62">
        <v>2</v>
      </c>
      <c r="E104" s="70">
        <v>0</v>
      </c>
      <c r="F104" s="114">
        <v>0</v>
      </c>
    </row>
    <row r="105" spans="2:6" ht="15" customHeight="1" x14ac:dyDescent="0.2">
      <c r="B105" s="63" t="s">
        <v>79</v>
      </c>
      <c r="C105" s="62">
        <v>66</v>
      </c>
      <c r="D105" s="62">
        <v>82</v>
      </c>
      <c r="E105" s="70">
        <v>16</v>
      </c>
      <c r="F105" s="114">
        <v>0.24242424242424243</v>
      </c>
    </row>
    <row r="106" spans="2:6" x14ac:dyDescent="0.2">
      <c r="B106" s="63" t="s">
        <v>82</v>
      </c>
      <c r="C106" s="62">
        <v>51</v>
      </c>
      <c r="D106" s="62">
        <v>66</v>
      </c>
      <c r="E106" s="70">
        <v>15</v>
      </c>
      <c r="F106" s="114">
        <v>0.29411764705882359</v>
      </c>
    </row>
    <row r="107" spans="2:6" ht="15" customHeight="1" x14ac:dyDescent="0.2">
      <c r="B107" s="63" t="s">
        <v>286</v>
      </c>
      <c r="C107" s="62">
        <v>135</v>
      </c>
      <c r="D107" s="62">
        <v>174</v>
      </c>
      <c r="E107" s="70">
        <v>39</v>
      </c>
      <c r="F107" s="114">
        <v>0.28888888888888897</v>
      </c>
    </row>
    <row r="108" spans="2:6" ht="15" customHeight="1" x14ac:dyDescent="0.2">
      <c r="B108" s="66" t="s">
        <v>123</v>
      </c>
      <c r="C108" s="62">
        <v>9</v>
      </c>
      <c r="D108" s="62">
        <v>3</v>
      </c>
      <c r="E108" s="70">
        <v>-6</v>
      </c>
      <c r="F108" s="114">
        <v>-0.66666666666666674</v>
      </c>
    </row>
    <row r="109" spans="2:6" ht="15" customHeight="1" x14ac:dyDescent="0.2">
      <c r="B109" s="63" t="s">
        <v>124</v>
      </c>
      <c r="C109" s="62">
        <v>56</v>
      </c>
      <c r="D109" s="62">
        <v>60</v>
      </c>
      <c r="E109" s="70">
        <v>4</v>
      </c>
      <c r="F109" s="114">
        <v>7.1428571428571397E-2</v>
      </c>
    </row>
    <row r="110" spans="2:6" ht="15" customHeight="1" x14ac:dyDescent="0.2">
      <c r="B110" s="63" t="s">
        <v>251</v>
      </c>
      <c r="C110" s="62">
        <v>0</v>
      </c>
      <c r="D110" s="62">
        <v>8</v>
      </c>
      <c r="E110" s="70">
        <v>8</v>
      </c>
      <c r="F110" s="114"/>
    </row>
    <row r="111" spans="2:6" s="27" customFormat="1" ht="15" customHeight="1" x14ac:dyDescent="0.2">
      <c r="B111" s="27" t="s">
        <v>252</v>
      </c>
      <c r="C111" s="62">
        <v>10</v>
      </c>
      <c r="D111" s="62">
        <v>3</v>
      </c>
      <c r="E111" s="70">
        <v>-7</v>
      </c>
      <c r="F111" s="114">
        <v>-0.7</v>
      </c>
    </row>
    <row r="112" spans="2:6" ht="15" customHeight="1" x14ac:dyDescent="0.2">
      <c r="B112" s="63" t="s">
        <v>147</v>
      </c>
      <c r="C112" s="62">
        <v>45</v>
      </c>
      <c r="D112" s="62">
        <v>44</v>
      </c>
      <c r="E112" s="70">
        <v>-1</v>
      </c>
      <c r="F112" s="114">
        <v>-2.2222222222222254E-2</v>
      </c>
    </row>
    <row r="113" spans="2:6" ht="16.5" customHeight="1" x14ac:dyDescent="0.2">
      <c r="B113" s="65" t="s">
        <v>151</v>
      </c>
      <c r="C113" s="62">
        <v>64</v>
      </c>
      <c r="D113" s="62">
        <v>78</v>
      </c>
      <c r="E113" s="70">
        <v>14</v>
      </c>
      <c r="F113" s="114">
        <v>0.21875</v>
      </c>
    </row>
    <row r="114" spans="2:6" ht="33.75" customHeight="1" x14ac:dyDescent="0.2">
      <c r="B114" s="108" t="s">
        <v>201</v>
      </c>
      <c r="C114" s="105">
        <v>97806</v>
      </c>
      <c r="D114" s="105">
        <v>61573</v>
      </c>
      <c r="E114" s="106">
        <v>-36233</v>
      </c>
      <c r="F114" s="115">
        <v>-0.3704578451219761</v>
      </c>
    </row>
    <row r="115" spans="2:6" ht="21.75" customHeight="1" x14ac:dyDescent="0.2">
      <c r="B115" s="102" t="s">
        <v>202</v>
      </c>
      <c r="C115" s="103">
        <v>13939</v>
      </c>
      <c r="D115" s="103">
        <v>13668</v>
      </c>
      <c r="E115" s="104">
        <v>-271</v>
      </c>
      <c r="F115" s="113">
        <v>-1.9441853791520192E-2</v>
      </c>
    </row>
    <row r="116" spans="2:6" x14ac:dyDescent="0.2">
      <c r="B116" s="67" t="s">
        <v>88</v>
      </c>
      <c r="C116" s="62">
        <v>4290</v>
      </c>
      <c r="D116" s="62">
        <v>4023</v>
      </c>
      <c r="E116" s="70">
        <v>-267</v>
      </c>
      <c r="F116" s="114">
        <v>-6.2237762237762229E-2</v>
      </c>
    </row>
    <row r="117" spans="2:6" ht="15" customHeight="1" x14ac:dyDescent="0.2">
      <c r="B117" s="67" t="s">
        <v>100</v>
      </c>
      <c r="C117" s="62">
        <v>2158</v>
      </c>
      <c r="D117" s="62">
        <v>2480</v>
      </c>
      <c r="E117" s="70">
        <v>322</v>
      </c>
      <c r="F117" s="114">
        <v>0.14921223354958291</v>
      </c>
    </row>
    <row r="118" spans="2:6" x14ac:dyDescent="0.2">
      <c r="B118" s="67" t="s">
        <v>114</v>
      </c>
      <c r="C118" s="62">
        <v>146</v>
      </c>
      <c r="D118" s="62">
        <v>82</v>
      </c>
      <c r="E118" s="70">
        <v>-64</v>
      </c>
      <c r="F118" s="114">
        <v>-0.43835616438356162</v>
      </c>
    </row>
    <row r="119" spans="2:6" ht="15" customHeight="1" x14ac:dyDescent="0.2">
      <c r="B119" s="64" t="s">
        <v>140</v>
      </c>
      <c r="C119" s="62">
        <v>656</v>
      </c>
      <c r="D119" s="62">
        <v>1086</v>
      </c>
      <c r="E119" s="70">
        <v>430</v>
      </c>
      <c r="F119" s="114">
        <v>0.65548780487804881</v>
      </c>
    </row>
    <row r="120" spans="2:6" x14ac:dyDescent="0.2">
      <c r="B120" s="64" t="s">
        <v>152</v>
      </c>
      <c r="C120" s="62">
        <v>6641</v>
      </c>
      <c r="D120" s="62">
        <v>5919</v>
      </c>
      <c r="E120" s="70">
        <v>-722</v>
      </c>
      <c r="F120" s="114">
        <v>-0.10871856648095168</v>
      </c>
    </row>
    <row r="121" spans="2:6" ht="15" customHeight="1" x14ac:dyDescent="0.2">
      <c r="B121" s="64" t="s">
        <v>167</v>
      </c>
      <c r="C121" s="62">
        <v>10</v>
      </c>
      <c r="D121" s="62">
        <v>15</v>
      </c>
      <c r="E121" s="70">
        <v>5</v>
      </c>
      <c r="F121" s="114">
        <v>0.5</v>
      </c>
    </row>
    <row r="122" spans="2:6" ht="15" customHeight="1" x14ac:dyDescent="0.2">
      <c r="B122" s="64" t="s">
        <v>162</v>
      </c>
      <c r="C122" s="62">
        <v>38</v>
      </c>
      <c r="D122" s="62">
        <v>63</v>
      </c>
      <c r="E122" s="70">
        <v>25</v>
      </c>
      <c r="F122" s="114">
        <v>0.65789473684210531</v>
      </c>
    </row>
    <row r="123" spans="2:6" ht="15" customHeight="1" x14ac:dyDescent="0.2">
      <c r="B123" s="102" t="s">
        <v>203</v>
      </c>
      <c r="C123" s="103">
        <v>2508</v>
      </c>
      <c r="D123" s="103">
        <v>3162</v>
      </c>
      <c r="E123" s="104">
        <v>654</v>
      </c>
      <c r="F123" s="113">
        <v>0.26076555023923453</v>
      </c>
    </row>
    <row r="124" spans="2:6" ht="17.25" customHeight="1" x14ac:dyDescent="0.2">
      <c r="B124" s="64" t="s">
        <v>60</v>
      </c>
      <c r="C124" s="62">
        <v>1985</v>
      </c>
      <c r="D124" s="62">
        <v>2518</v>
      </c>
      <c r="E124" s="70">
        <v>533</v>
      </c>
      <c r="F124" s="114">
        <v>0.26851385390428217</v>
      </c>
    </row>
    <row r="125" spans="2:6" ht="15" customHeight="1" x14ac:dyDescent="0.2">
      <c r="B125" s="64" t="s">
        <v>64</v>
      </c>
      <c r="C125" s="62">
        <v>0</v>
      </c>
      <c r="D125" s="62">
        <v>12</v>
      </c>
      <c r="E125" s="70">
        <v>12</v>
      </c>
      <c r="F125" s="114"/>
    </row>
    <row r="126" spans="2:6" ht="15" customHeight="1" x14ac:dyDescent="0.2">
      <c r="B126" s="64" t="s">
        <v>68</v>
      </c>
      <c r="C126" s="62">
        <v>490</v>
      </c>
      <c r="D126" s="62">
        <v>490</v>
      </c>
      <c r="E126" s="70">
        <v>0</v>
      </c>
      <c r="F126" s="114">
        <v>0</v>
      </c>
    </row>
    <row r="127" spans="2:6" ht="15" customHeight="1" x14ac:dyDescent="0.2">
      <c r="B127" s="64" t="s">
        <v>164</v>
      </c>
      <c r="C127" s="62">
        <v>1</v>
      </c>
      <c r="D127" s="62">
        <v>4</v>
      </c>
      <c r="E127" s="70">
        <v>3</v>
      </c>
      <c r="F127" s="114">
        <v>3</v>
      </c>
    </row>
    <row r="128" spans="2:6" ht="15" customHeight="1" x14ac:dyDescent="0.2">
      <c r="B128" s="64" t="s">
        <v>81</v>
      </c>
      <c r="C128" s="62">
        <v>0</v>
      </c>
      <c r="D128" s="62">
        <v>0</v>
      </c>
      <c r="E128" s="70">
        <v>0</v>
      </c>
      <c r="F128" s="114"/>
    </row>
    <row r="129" spans="1:6" ht="15" customHeight="1" x14ac:dyDescent="0.2">
      <c r="B129" s="64" t="s">
        <v>110</v>
      </c>
      <c r="C129" s="62">
        <v>0</v>
      </c>
      <c r="D129" s="62">
        <v>3</v>
      </c>
      <c r="E129" s="70">
        <v>3</v>
      </c>
      <c r="F129" s="114"/>
    </row>
    <row r="130" spans="1:6" ht="15" customHeight="1" x14ac:dyDescent="0.2">
      <c r="B130" s="64" t="s">
        <v>183</v>
      </c>
      <c r="C130" s="62">
        <v>0</v>
      </c>
      <c r="D130" s="62">
        <v>0</v>
      </c>
      <c r="E130" s="70">
        <v>0</v>
      </c>
      <c r="F130" s="114"/>
    </row>
    <row r="131" spans="1:6" ht="15" customHeight="1" x14ac:dyDescent="0.2">
      <c r="B131" s="64" t="s">
        <v>191</v>
      </c>
      <c r="C131" s="62">
        <v>1</v>
      </c>
      <c r="D131" s="62">
        <v>0</v>
      </c>
      <c r="E131" s="70">
        <v>-1</v>
      </c>
      <c r="F131" s="114">
        <v>-1</v>
      </c>
    </row>
    <row r="132" spans="1:6" ht="15" customHeight="1" x14ac:dyDescent="0.2">
      <c r="B132" s="64" t="s">
        <v>122</v>
      </c>
      <c r="C132" s="62">
        <v>0</v>
      </c>
      <c r="D132" s="62">
        <v>5</v>
      </c>
      <c r="E132" s="70">
        <v>5</v>
      </c>
      <c r="F132" s="114"/>
    </row>
    <row r="133" spans="1:6" s="11" customFormat="1" ht="15" customHeight="1" x14ac:dyDescent="0.2">
      <c r="B133" s="64" t="s">
        <v>177</v>
      </c>
      <c r="C133" s="62">
        <v>12</v>
      </c>
      <c r="D133" s="62">
        <v>4</v>
      </c>
      <c r="E133" s="70">
        <v>-8</v>
      </c>
      <c r="F133" s="114">
        <v>-0.66666666666666674</v>
      </c>
    </row>
    <row r="134" spans="1:6" s="11" customFormat="1" ht="15" customHeight="1" x14ac:dyDescent="0.2">
      <c r="B134" s="64" t="s">
        <v>129</v>
      </c>
      <c r="C134" s="62">
        <v>0</v>
      </c>
      <c r="D134" s="62">
        <v>4</v>
      </c>
      <c r="E134" s="70">
        <v>4</v>
      </c>
      <c r="F134" s="114"/>
    </row>
    <row r="135" spans="1:6" s="11" customFormat="1" ht="15" customHeight="1" x14ac:dyDescent="0.2">
      <c r="B135" s="64" t="s">
        <v>178</v>
      </c>
      <c r="C135" s="62">
        <v>5</v>
      </c>
      <c r="D135" s="62">
        <v>45</v>
      </c>
      <c r="E135" s="70">
        <v>40</v>
      </c>
      <c r="F135" s="114">
        <v>8</v>
      </c>
    </row>
    <row r="136" spans="1:6" s="11" customFormat="1" ht="15" customHeight="1" x14ac:dyDescent="0.2">
      <c r="B136" s="64" t="s">
        <v>180</v>
      </c>
      <c r="C136" s="62">
        <v>1</v>
      </c>
      <c r="D136" s="62">
        <v>26</v>
      </c>
      <c r="E136" s="70">
        <v>25</v>
      </c>
      <c r="F136" s="114">
        <v>25</v>
      </c>
    </row>
    <row r="137" spans="1:6" s="11" customFormat="1" ht="15" customHeight="1" x14ac:dyDescent="0.2">
      <c r="B137" s="64" t="s">
        <v>144</v>
      </c>
      <c r="C137" s="62">
        <v>8</v>
      </c>
      <c r="D137" s="62">
        <v>44</v>
      </c>
      <c r="E137" s="70">
        <v>36</v>
      </c>
      <c r="F137" s="114">
        <v>4.5</v>
      </c>
    </row>
    <row r="138" spans="1:6" s="11" customFormat="1" ht="15" customHeight="1" x14ac:dyDescent="0.2">
      <c r="B138" s="64" t="s">
        <v>181</v>
      </c>
      <c r="C138" s="62">
        <v>5</v>
      </c>
      <c r="D138" s="62">
        <v>7</v>
      </c>
      <c r="E138" s="70">
        <v>2</v>
      </c>
      <c r="F138" s="114">
        <v>0.39999999999999991</v>
      </c>
    </row>
    <row r="139" spans="1:6" ht="15" customHeight="1" x14ac:dyDescent="0.2">
      <c r="B139" s="102" t="s">
        <v>204</v>
      </c>
      <c r="C139" s="103">
        <v>72726</v>
      </c>
      <c r="D139" s="103">
        <v>37301</v>
      </c>
      <c r="E139" s="104">
        <v>-35425</v>
      </c>
      <c r="F139" s="113">
        <v>-0.48710227428980002</v>
      </c>
    </row>
    <row r="140" spans="1:6" ht="15" customHeight="1" x14ac:dyDescent="0.2">
      <c r="A140" s="12"/>
      <c r="B140" s="63" t="s">
        <v>62</v>
      </c>
      <c r="C140" s="62">
        <v>59</v>
      </c>
      <c r="D140" s="62">
        <v>81</v>
      </c>
      <c r="E140" s="70">
        <v>22</v>
      </c>
      <c r="F140" s="114">
        <v>0.37288135593220328</v>
      </c>
    </row>
    <row r="141" spans="1:6" ht="15" customHeight="1" x14ac:dyDescent="0.2">
      <c r="A141" s="12"/>
      <c r="B141" s="63" t="s">
        <v>69</v>
      </c>
      <c r="C141" s="62">
        <v>76</v>
      </c>
      <c r="D141" s="62">
        <v>84</v>
      </c>
      <c r="E141" s="70">
        <v>8</v>
      </c>
      <c r="F141" s="114">
        <v>0.10526315789473695</v>
      </c>
    </row>
    <row r="142" spans="1:6" s="11" customFormat="1" ht="15" customHeight="1" x14ac:dyDescent="0.2">
      <c r="A142" s="12"/>
      <c r="B142" s="63" t="s">
        <v>189</v>
      </c>
      <c r="C142" s="62">
        <v>1</v>
      </c>
      <c r="D142" s="62">
        <v>7</v>
      </c>
      <c r="E142" s="70">
        <v>6</v>
      </c>
      <c r="F142" s="114">
        <v>6</v>
      </c>
    </row>
    <row r="143" spans="1:6" ht="15" customHeight="1" x14ac:dyDescent="0.2">
      <c r="A143" s="12"/>
      <c r="B143" s="63" t="s">
        <v>90</v>
      </c>
      <c r="C143" s="62">
        <v>4013</v>
      </c>
      <c r="D143" s="62">
        <v>2820</v>
      </c>
      <c r="E143" s="70">
        <v>-1193</v>
      </c>
      <c r="F143" s="114">
        <v>-0.29728382756042859</v>
      </c>
    </row>
    <row r="144" spans="1:6" x14ac:dyDescent="0.2">
      <c r="A144" s="12"/>
      <c r="B144" s="63" t="s">
        <v>93</v>
      </c>
      <c r="C144" s="62">
        <v>67944</v>
      </c>
      <c r="D144" s="62">
        <v>33803</v>
      </c>
      <c r="E144" s="70">
        <v>-34141</v>
      </c>
      <c r="F144" s="114">
        <v>-0.50248734251736726</v>
      </c>
    </row>
    <row r="145" spans="1:6" x14ac:dyDescent="0.2">
      <c r="A145" s="12"/>
      <c r="B145" s="66" t="s">
        <v>175</v>
      </c>
      <c r="C145" s="62">
        <v>11</v>
      </c>
      <c r="D145" s="62">
        <v>20</v>
      </c>
      <c r="E145" s="70">
        <v>9</v>
      </c>
      <c r="F145" s="114">
        <v>0.81818181818181812</v>
      </c>
    </row>
    <row r="146" spans="1:6" ht="15" customHeight="1" x14ac:dyDescent="0.2">
      <c r="A146" s="12"/>
      <c r="B146" s="63" t="s">
        <v>115</v>
      </c>
      <c r="C146" s="62">
        <v>87</v>
      </c>
      <c r="D146" s="62">
        <v>78</v>
      </c>
      <c r="E146" s="70">
        <v>-9</v>
      </c>
      <c r="F146" s="114">
        <v>-0.10344827586206895</v>
      </c>
    </row>
    <row r="147" spans="1:6" ht="15" customHeight="1" x14ac:dyDescent="0.2">
      <c r="A147" s="12"/>
      <c r="B147" s="63" t="s">
        <v>119</v>
      </c>
      <c r="C147" s="62">
        <v>299</v>
      </c>
      <c r="D147" s="62">
        <v>235</v>
      </c>
      <c r="E147" s="70">
        <v>-64</v>
      </c>
      <c r="F147" s="114">
        <v>-0.21404682274247488</v>
      </c>
    </row>
    <row r="148" spans="1:6" ht="15" customHeight="1" x14ac:dyDescent="0.2">
      <c r="A148" s="12"/>
      <c r="B148" s="63" t="s">
        <v>150</v>
      </c>
      <c r="C148" s="62">
        <v>236</v>
      </c>
      <c r="D148" s="62">
        <v>173</v>
      </c>
      <c r="E148" s="70">
        <v>-63</v>
      </c>
      <c r="F148" s="114">
        <v>-0.26694915254237284</v>
      </c>
    </row>
    <row r="149" spans="1:6" ht="15" customHeight="1" x14ac:dyDescent="0.2">
      <c r="A149" s="12"/>
      <c r="B149" s="102" t="s">
        <v>205</v>
      </c>
      <c r="C149" s="103">
        <v>8633</v>
      </c>
      <c r="D149" s="103">
        <v>7442</v>
      </c>
      <c r="E149" s="104">
        <v>-1191</v>
      </c>
      <c r="F149" s="113">
        <v>-0.13795899455577432</v>
      </c>
    </row>
    <row r="150" spans="1:6" ht="15" customHeight="1" x14ac:dyDescent="0.2">
      <c r="B150" s="63" t="s">
        <v>227</v>
      </c>
      <c r="C150" s="62">
        <v>3</v>
      </c>
      <c r="D150" s="62">
        <v>1</v>
      </c>
      <c r="E150" s="70">
        <v>-2</v>
      </c>
      <c r="F150" s="114">
        <v>-0.66666666666666674</v>
      </c>
    </row>
    <row r="151" spans="1:6" x14ac:dyDescent="0.2">
      <c r="B151" s="66" t="s">
        <v>83</v>
      </c>
      <c r="C151" s="62">
        <v>29</v>
      </c>
      <c r="D151" s="62">
        <v>60</v>
      </c>
      <c r="E151" s="70">
        <v>31</v>
      </c>
      <c r="F151" s="114">
        <v>1.0689655172413794</v>
      </c>
    </row>
    <row r="152" spans="1:6" ht="15" customHeight="1" x14ac:dyDescent="0.2">
      <c r="B152" s="66" t="s">
        <v>91</v>
      </c>
      <c r="C152" s="62">
        <v>480</v>
      </c>
      <c r="D152" s="62">
        <v>310</v>
      </c>
      <c r="E152" s="70">
        <v>-170</v>
      </c>
      <c r="F152" s="114">
        <v>-0.35416666666666663</v>
      </c>
    </row>
    <row r="153" spans="1:6" x14ac:dyDescent="0.2">
      <c r="B153" s="66" t="s">
        <v>173</v>
      </c>
      <c r="C153" s="62">
        <v>3</v>
      </c>
      <c r="D153" s="62">
        <v>17</v>
      </c>
      <c r="E153" s="70">
        <v>14</v>
      </c>
      <c r="F153" s="114">
        <v>4.666666666666667</v>
      </c>
    </row>
    <row r="154" spans="1:6" x14ac:dyDescent="0.2">
      <c r="B154" s="66" t="s">
        <v>236</v>
      </c>
      <c r="C154" s="62">
        <v>6</v>
      </c>
      <c r="D154" s="62">
        <v>5</v>
      </c>
      <c r="E154" s="70">
        <v>-1</v>
      </c>
      <c r="F154" s="114">
        <v>-0.16666666666666663</v>
      </c>
    </row>
    <row r="155" spans="1:6" ht="15" customHeight="1" x14ac:dyDescent="0.2">
      <c r="B155" s="66" t="s">
        <v>108</v>
      </c>
      <c r="C155" s="62">
        <v>249</v>
      </c>
      <c r="D155" s="62">
        <v>609</v>
      </c>
      <c r="E155" s="70">
        <v>360</v>
      </c>
      <c r="F155" s="114">
        <v>1.4457831325301207</v>
      </c>
    </row>
    <row r="156" spans="1:6" ht="15" customHeight="1" x14ac:dyDescent="0.2">
      <c r="B156" s="66" t="s">
        <v>112</v>
      </c>
      <c r="C156" s="62">
        <v>95</v>
      </c>
      <c r="D156" s="62">
        <v>75</v>
      </c>
      <c r="E156" s="70">
        <v>-20</v>
      </c>
      <c r="F156" s="114">
        <v>-0.21052631578947367</v>
      </c>
    </row>
    <row r="157" spans="1:6" ht="15" customHeight="1" x14ac:dyDescent="0.2">
      <c r="B157" s="66" t="s">
        <v>135</v>
      </c>
      <c r="C157" s="62">
        <v>168</v>
      </c>
      <c r="D157" s="62">
        <v>286</v>
      </c>
      <c r="E157" s="70">
        <v>118</v>
      </c>
      <c r="F157" s="114">
        <v>0.70238095238095233</v>
      </c>
    </row>
    <row r="158" spans="1:6" s="27" customFormat="1" ht="15" customHeight="1" x14ac:dyDescent="0.2">
      <c r="B158" s="66" t="s">
        <v>141</v>
      </c>
      <c r="C158" s="62">
        <v>654</v>
      </c>
      <c r="D158" s="62">
        <v>700</v>
      </c>
      <c r="E158" s="70">
        <v>46</v>
      </c>
      <c r="F158" s="114">
        <v>7.0336391437308965E-2</v>
      </c>
    </row>
    <row r="159" spans="1:6" ht="15" customHeight="1" x14ac:dyDescent="0.2">
      <c r="B159" s="66" t="s">
        <v>148</v>
      </c>
      <c r="C159" s="62">
        <v>6946</v>
      </c>
      <c r="D159" s="62">
        <v>5379</v>
      </c>
      <c r="E159" s="70">
        <v>-1567</v>
      </c>
      <c r="F159" s="114">
        <v>-0.22559746616757848</v>
      </c>
    </row>
    <row r="160" spans="1:6" ht="15" customHeight="1" x14ac:dyDescent="0.2">
      <c r="B160" s="108" t="s">
        <v>218</v>
      </c>
      <c r="C160" s="109">
        <v>56254</v>
      </c>
      <c r="D160" s="109">
        <v>34047</v>
      </c>
      <c r="E160" s="106">
        <v>-22207</v>
      </c>
      <c r="F160" s="115">
        <v>-0.3947630390727771</v>
      </c>
    </row>
    <row r="161" spans="2:6" ht="15" customHeight="1" x14ac:dyDescent="0.2">
      <c r="B161" s="63" t="s">
        <v>66</v>
      </c>
      <c r="C161" s="62">
        <v>1074</v>
      </c>
      <c r="D161" s="62">
        <v>1750</v>
      </c>
      <c r="E161" s="70">
        <v>676</v>
      </c>
      <c r="F161" s="114">
        <v>0.62942271880819356</v>
      </c>
    </row>
    <row r="162" spans="2:6" ht="15" customHeight="1" x14ac:dyDescent="0.2">
      <c r="B162" s="63" t="s">
        <v>70</v>
      </c>
      <c r="C162" s="62">
        <v>413</v>
      </c>
      <c r="D162" s="62">
        <v>737</v>
      </c>
      <c r="E162" s="70">
        <v>324</v>
      </c>
      <c r="F162" s="114">
        <v>0.78450363196125905</v>
      </c>
    </row>
    <row r="163" spans="2:6" ht="15" customHeight="1" x14ac:dyDescent="0.2">
      <c r="B163" s="68" t="s">
        <v>77</v>
      </c>
      <c r="C163" s="62">
        <v>7466</v>
      </c>
      <c r="D163" s="62">
        <v>1841</v>
      </c>
      <c r="E163" s="70">
        <v>-5625</v>
      </c>
      <c r="F163" s="114">
        <v>-0.75341548352531473</v>
      </c>
    </row>
    <row r="164" spans="2:6" ht="15" customHeight="1" x14ac:dyDescent="0.2">
      <c r="B164" s="69" t="s">
        <v>80</v>
      </c>
      <c r="C164" s="62">
        <v>37406</v>
      </c>
      <c r="D164" s="62">
        <v>19059</v>
      </c>
      <c r="E164" s="70">
        <v>-18347</v>
      </c>
      <c r="F164" s="114">
        <v>-0.49048281024434581</v>
      </c>
    </row>
    <row r="165" spans="2:6" ht="15" customHeight="1" x14ac:dyDescent="0.2">
      <c r="B165" s="69" t="s">
        <v>89</v>
      </c>
      <c r="C165" s="62">
        <v>57</v>
      </c>
      <c r="D165" s="62">
        <v>53</v>
      </c>
      <c r="E165" s="70">
        <v>-4</v>
      </c>
      <c r="F165" s="114">
        <v>-7.0175438596491224E-2</v>
      </c>
    </row>
    <row r="166" spans="2:6" ht="15" customHeight="1" x14ac:dyDescent="0.2">
      <c r="B166" s="69" t="s">
        <v>92</v>
      </c>
      <c r="C166" s="62">
        <v>469</v>
      </c>
      <c r="D166" s="62">
        <v>315</v>
      </c>
      <c r="E166" s="70">
        <v>-154</v>
      </c>
      <c r="F166" s="114">
        <v>-0.32835820895522383</v>
      </c>
    </row>
    <row r="167" spans="2:6" x14ac:dyDescent="0.2">
      <c r="B167" s="61" t="s">
        <v>97</v>
      </c>
      <c r="C167" s="62">
        <v>127</v>
      </c>
      <c r="D167" s="62">
        <v>186</v>
      </c>
      <c r="E167" s="70">
        <v>59</v>
      </c>
      <c r="F167" s="114">
        <v>0.46456692913385833</v>
      </c>
    </row>
    <row r="168" spans="2:6" ht="15" customHeight="1" x14ac:dyDescent="0.2">
      <c r="B168" s="61" t="s">
        <v>104</v>
      </c>
      <c r="C168" s="62">
        <v>898</v>
      </c>
      <c r="D168" s="62">
        <v>872</v>
      </c>
      <c r="E168" s="70">
        <v>-26</v>
      </c>
      <c r="F168" s="114">
        <v>-2.8953229398663738E-2</v>
      </c>
    </row>
    <row r="169" spans="2:6" ht="15" customHeight="1" x14ac:dyDescent="0.2">
      <c r="B169" s="61" t="s">
        <v>159</v>
      </c>
      <c r="C169" s="62">
        <v>82</v>
      </c>
      <c r="D169" s="62">
        <v>42</v>
      </c>
      <c r="E169" s="70">
        <v>-40</v>
      </c>
      <c r="F169" s="114">
        <v>-0.48780487804878048</v>
      </c>
    </row>
    <row r="170" spans="2:6" ht="15" customHeight="1" x14ac:dyDescent="0.2">
      <c r="B170" s="61" t="s">
        <v>118</v>
      </c>
      <c r="C170" s="62">
        <v>321</v>
      </c>
      <c r="D170" s="62">
        <v>508</v>
      </c>
      <c r="E170" s="70">
        <v>187</v>
      </c>
      <c r="F170" s="114">
        <v>0.58255451713395634</v>
      </c>
    </row>
    <row r="171" spans="2:6" ht="15" customHeight="1" x14ac:dyDescent="0.2">
      <c r="B171" s="63" t="s">
        <v>120</v>
      </c>
      <c r="C171" s="62">
        <v>62</v>
      </c>
      <c r="D171" s="62">
        <v>50</v>
      </c>
      <c r="E171" s="70">
        <v>-12</v>
      </c>
      <c r="F171" s="114">
        <v>-0.19354838709677424</v>
      </c>
    </row>
    <row r="172" spans="2:6" x14ac:dyDescent="0.2">
      <c r="B172" s="61" t="s">
        <v>128</v>
      </c>
      <c r="C172" s="62">
        <v>3380</v>
      </c>
      <c r="D172" s="62">
        <v>4829</v>
      </c>
      <c r="E172" s="70">
        <v>1449</v>
      </c>
      <c r="F172" s="114">
        <v>0.42869822485207099</v>
      </c>
    </row>
    <row r="173" spans="2:6" ht="15" customHeight="1" x14ac:dyDescent="0.2">
      <c r="B173" s="63" t="s">
        <v>136</v>
      </c>
      <c r="C173" s="62">
        <v>3237</v>
      </c>
      <c r="D173" s="62">
        <v>1777</v>
      </c>
      <c r="E173" s="70">
        <v>-1460</v>
      </c>
      <c r="F173" s="114">
        <v>-0.45103490886623421</v>
      </c>
    </row>
    <row r="174" spans="2:6" ht="15" customHeight="1" x14ac:dyDescent="0.2">
      <c r="B174" s="61" t="s">
        <v>149</v>
      </c>
      <c r="C174" s="62">
        <v>1262</v>
      </c>
      <c r="D174" s="62">
        <v>2028</v>
      </c>
      <c r="E174" s="70">
        <v>766</v>
      </c>
      <c r="F174" s="114">
        <v>0.60697305863708406</v>
      </c>
    </row>
    <row r="175" spans="2:6" ht="15" customHeight="1" x14ac:dyDescent="0.2">
      <c r="B175" s="108" t="s">
        <v>207</v>
      </c>
      <c r="C175" s="105">
        <v>2181</v>
      </c>
      <c r="D175" s="105">
        <v>2633</v>
      </c>
      <c r="E175" s="106">
        <v>452</v>
      </c>
      <c r="F175" s="115">
        <v>0.20724438331040806</v>
      </c>
    </row>
    <row r="176" spans="2:6" ht="15" customHeight="1" x14ac:dyDescent="0.2">
      <c r="B176" s="102" t="s">
        <v>208</v>
      </c>
      <c r="C176" s="102">
        <v>396</v>
      </c>
      <c r="D176" s="102">
        <v>928</v>
      </c>
      <c r="E176" s="104">
        <v>532</v>
      </c>
      <c r="F176" s="113">
        <v>1.3434343434343434</v>
      </c>
    </row>
    <row r="177" spans="2:6" s="10" customFormat="1" ht="15" customHeight="1" x14ac:dyDescent="0.2">
      <c r="B177" s="66" t="s">
        <v>170</v>
      </c>
      <c r="C177" s="62">
        <v>5</v>
      </c>
      <c r="D177" s="62">
        <v>1</v>
      </c>
      <c r="E177" s="70">
        <v>-4</v>
      </c>
      <c r="F177" s="114">
        <v>-0.8</v>
      </c>
    </row>
    <row r="178" spans="2:6" ht="15" customHeight="1" x14ac:dyDescent="0.2">
      <c r="B178" s="66" t="s">
        <v>78</v>
      </c>
      <c r="C178" s="62">
        <v>27</v>
      </c>
      <c r="D178" s="62">
        <v>20</v>
      </c>
      <c r="E178" s="70">
        <v>-7</v>
      </c>
      <c r="F178" s="114">
        <v>-0.2592592592592593</v>
      </c>
    </row>
    <row r="179" spans="2:6" ht="15" customHeight="1" x14ac:dyDescent="0.2">
      <c r="B179" s="66" t="s">
        <v>163</v>
      </c>
      <c r="C179" s="62">
        <v>9</v>
      </c>
      <c r="D179" s="62">
        <v>13</v>
      </c>
      <c r="E179" s="70">
        <v>4</v>
      </c>
      <c r="F179" s="114">
        <v>0.44444444444444442</v>
      </c>
    </row>
    <row r="180" spans="2:6" ht="15" customHeight="1" x14ac:dyDescent="0.2">
      <c r="B180" s="66" t="s">
        <v>85</v>
      </c>
      <c r="C180" s="62">
        <v>28</v>
      </c>
      <c r="D180" s="62">
        <v>34</v>
      </c>
      <c r="E180" s="70">
        <v>6</v>
      </c>
      <c r="F180" s="114">
        <v>0.21428571428571419</v>
      </c>
    </row>
    <row r="181" spans="2:6" ht="15" customHeight="1" x14ac:dyDescent="0.2">
      <c r="B181" s="66" t="s">
        <v>86</v>
      </c>
      <c r="C181" s="62">
        <v>7</v>
      </c>
      <c r="D181" s="62">
        <v>156</v>
      </c>
      <c r="E181" s="70">
        <v>149</v>
      </c>
      <c r="F181" s="114">
        <v>21.285714285714285</v>
      </c>
    </row>
    <row r="182" spans="2:6" ht="15" customHeight="1" x14ac:dyDescent="0.2">
      <c r="B182" s="66" t="s">
        <v>98</v>
      </c>
      <c r="C182" s="62">
        <v>71</v>
      </c>
      <c r="D182" s="62">
        <v>76</v>
      </c>
      <c r="E182" s="70">
        <v>5</v>
      </c>
      <c r="F182" s="114">
        <v>7.0422535211267512E-2</v>
      </c>
    </row>
    <row r="183" spans="2:6" ht="15" customHeight="1" x14ac:dyDescent="0.2">
      <c r="B183" s="66" t="s">
        <v>190</v>
      </c>
      <c r="C183" s="62">
        <v>29</v>
      </c>
      <c r="D183" s="62">
        <v>34</v>
      </c>
      <c r="E183" s="70">
        <v>5</v>
      </c>
      <c r="F183" s="114">
        <v>0.17241379310344818</v>
      </c>
    </row>
    <row r="184" spans="2:6" ht="15" customHeight="1" x14ac:dyDescent="0.2">
      <c r="B184" s="66" t="s">
        <v>106</v>
      </c>
      <c r="C184" s="62">
        <v>6</v>
      </c>
      <c r="D184" s="62">
        <v>23</v>
      </c>
      <c r="E184" s="70">
        <v>17</v>
      </c>
      <c r="F184" s="114">
        <v>2.8333333333333335</v>
      </c>
    </row>
    <row r="185" spans="2:6" ht="15" customHeight="1" x14ac:dyDescent="0.2">
      <c r="B185" s="66" t="s">
        <v>107</v>
      </c>
      <c r="C185" s="62">
        <v>33</v>
      </c>
      <c r="D185" s="62">
        <v>48</v>
      </c>
      <c r="E185" s="70">
        <v>15</v>
      </c>
      <c r="F185" s="114">
        <v>0.45454545454545459</v>
      </c>
    </row>
    <row r="186" spans="2:6" s="27" customFormat="1" ht="15" customHeight="1" x14ac:dyDescent="0.2">
      <c r="B186" s="66" t="s">
        <v>250</v>
      </c>
      <c r="C186" s="62">
        <v>0</v>
      </c>
      <c r="D186" s="62">
        <v>2</v>
      </c>
      <c r="E186" s="70">
        <v>2</v>
      </c>
      <c r="F186" s="114"/>
    </row>
    <row r="187" spans="2:6" ht="15" customHeight="1" x14ac:dyDescent="0.2">
      <c r="B187" s="66" t="s">
        <v>184</v>
      </c>
      <c r="C187" s="62">
        <v>8</v>
      </c>
      <c r="D187" s="62">
        <v>3</v>
      </c>
      <c r="E187" s="70">
        <v>-5</v>
      </c>
      <c r="F187" s="114">
        <v>-0.625</v>
      </c>
    </row>
    <row r="188" spans="2:6" ht="12.75" customHeight="1" x14ac:dyDescent="0.2">
      <c r="B188" s="66" t="s">
        <v>113</v>
      </c>
      <c r="C188" s="62">
        <v>8</v>
      </c>
      <c r="D188" s="62">
        <v>13</v>
      </c>
      <c r="E188" s="70">
        <v>5</v>
      </c>
      <c r="F188" s="114">
        <v>0.625</v>
      </c>
    </row>
    <row r="189" spans="2:6" x14ac:dyDescent="0.2">
      <c r="B189" s="66" t="s">
        <v>176</v>
      </c>
      <c r="C189" s="62">
        <v>22</v>
      </c>
      <c r="D189" s="62">
        <v>32</v>
      </c>
      <c r="E189" s="70">
        <v>10</v>
      </c>
      <c r="F189" s="114">
        <v>0.45454545454545459</v>
      </c>
    </row>
    <row r="190" spans="2:6" ht="15" customHeight="1" x14ac:dyDescent="0.2">
      <c r="B190" s="66" t="s">
        <v>125</v>
      </c>
      <c r="C190" s="62">
        <v>16</v>
      </c>
      <c r="D190" s="62">
        <v>34</v>
      </c>
      <c r="E190" s="70">
        <v>18</v>
      </c>
      <c r="F190" s="114">
        <v>1.125</v>
      </c>
    </row>
    <row r="191" spans="2:6" ht="15" customHeight="1" x14ac:dyDescent="0.2">
      <c r="B191" s="66" t="s">
        <v>130</v>
      </c>
      <c r="C191" s="62">
        <v>22</v>
      </c>
      <c r="D191" s="62">
        <v>30</v>
      </c>
      <c r="E191" s="70">
        <v>8</v>
      </c>
      <c r="F191" s="114">
        <v>0.36363636363636354</v>
      </c>
    </row>
    <row r="192" spans="2:6" ht="15" customHeight="1" x14ac:dyDescent="0.2">
      <c r="B192" s="66" t="s">
        <v>137</v>
      </c>
      <c r="C192" s="62">
        <v>81</v>
      </c>
      <c r="D192" s="62">
        <v>386</v>
      </c>
      <c r="E192" s="70">
        <v>305</v>
      </c>
      <c r="F192" s="114">
        <v>3.7654320987654319</v>
      </c>
    </row>
    <row r="193" spans="1:6" x14ac:dyDescent="0.2">
      <c r="B193" s="66" t="s">
        <v>179</v>
      </c>
      <c r="C193" s="62">
        <v>7</v>
      </c>
      <c r="D193" s="62">
        <v>7</v>
      </c>
      <c r="E193" s="70">
        <v>0</v>
      </c>
      <c r="F193" s="114">
        <v>0</v>
      </c>
    </row>
    <row r="194" spans="1:6" ht="15" customHeight="1" x14ac:dyDescent="0.2">
      <c r="B194" s="66" t="s">
        <v>146</v>
      </c>
      <c r="C194" s="62">
        <v>17</v>
      </c>
      <c r="D194" s="62">
        <v>16</v>
      </c>
      <c r="E194" s="70">
        <v>-1</v>
      </c>
      <c r="F194" s="114">
        <v>-5.8823529411764719E-2</v>
      </c>
    </row>
    <row r="195" spans="1:6" ht="15" customHeight="1" x14ac:dyDescent="0.2">
      <c r="B195" s="66" t="s">
        <v>182</v>
      </c>
      <c r="C195" s="62">
        <v>0</v>
      </c>
      <c r="D195" s="62">
        <v>0</v>
      </c>
      <c r="E195" s="70">
        <v>0</v>
      </c>
      <c r="F195" s="114"/>
    </row>
    <row r="196" spans="1:6" ht="15" customHeight="1" x14ac:dyDescent="0.2">
      <c r="A196" s="12"/>
      <c r="B196" s="102" t="s">
        <v>209</v>
      </c>
      <c r="C196" s="110">
        <v>218</v>
      </c>
      <c r="D196" s="110">
        <v>185</v>
      </c>
      <c r="E196" s="104">
        <v>-33</v>
      </c>
      <c r="F196" s="113">
        <v>-0.15137614678899081</v>
      </c>
    </row>
    <row r="197" spans="1:6" ht="15" customHeight="1" x14ac:dyDescent="0.2">
      <c r="A197" s="12"/>
      <c r="B197" s="63" t="s">
        <v>168</v>
      </c>
      <c r="C197" s="62">
        <v>5</v>
      </c>
      <c r="D197" s="62">
        <v>2</v>
      </c>
      <c r="E197" s="70">
        <v>-3</v>
      </c>
      <c r="F197" s="114">
        <v>-0.6</v>
      </c>
    </row>
    <row r="198" spans="1:6" ht="15" customHeight="1" x14ac:dyDescent="0.2">
      <c r="A198" s="12"/>
      <c r="B198" s="65" t="s">
        <v>185</v>
      </c>
      <c r="C198" s="62">
        <v>1</v>
      </c>
      <c r="D198" s="62">
        <v>1</v>
      </c>
      <c r="E198" s="70">
        <v>0</v>
      </c>
      <c r="F198" s="114">
        <v>0</v>
      </c>
    </row>
    <row r="199" spans="1:6" ht="15" customHeight="1" x14ac:dyDescent="0.2">
      <c r="A199" s="12"/>
      <c r="B199" s="66" t="s">
        <v>172</v>
      </c>
      <c r="C199" s="62">
        <v>4</v>
      </c>
      <c r="D199" s="62">
        <v>2</v>
      </c>
      <c r="E199" s="70">
        <v>-2</v>
      </c>
      <c r="F199" s="114">
        <v>-0.5</v>
      </c>
    </row>
    <row r="200" spans="1:6" ht="15" customHeight="1" x14ac:dyDescent="0.2">
      <c r="A200" s="12"/>
      <c r="B200" s="66" t="s">
        <v>73</v>
      </c>
      <c r="C200" s="62">
        <v>14</v>
      </c>
      <c r="D200" s="62">
        <v>11</v>
      </c>
      <c r="E200" s="70">
        <v>-3</v>
      </c>
      <c r="F200" s="114">
        <v>-0.2142857142857143</v>
      </c>
    </row>
    <row r="201" spans="1:6" ht="15" customHeight="1" x14ac:dyDescent="0.2">
      <c r="A201" s="12"/>
      <c r="B201" s="66" t="s">
        <v>74</v>
      </c>
      <c r="C201" s="62">
        <v>5</v>
      </c>
      <c r="D201" s="62">
        <v>8</v>
      </c>
      <c r="E201" s="70">
        <v>3</v>
      </c>
      <c r="F201" s="114">
        <v>0.60000000000000009</v>
      </c>
    </row>
    <row r="202" spans="1:6" ht="15" customHeight="1" x14ac:dyDescent="0.2">
      <c r="A202" s="12"/>
      <c r="B202" s="66" t="s">
        <v>158</v>
      </c>
      <c r="C202" s="62">
        <v>2</v>
      </c>
      <c r="D202" s="62">
        <v>0</v>
      </c>
      <c r="E202" s="70">
        <v>-2</v>
      </c>
      <c r="F202" s="114">
        <v>-1</v>
      </c>
    </row>
    <row r="203" spans="1:6" ht="15" customHeight="1" x14ac:dyDescent="0.2">
      <c r="A203" s="12"/>
      <c r="B203" s="66" t="s">
        <v>94</v>
      </c>
      <c r="C203" s="62">
        <v>1</v>
      </c>
      <c r="D203" s="62">
        <v>2</v>
      </c>
      <c r="E203" s="70">
        <v>1</v>
      </c>
      <c r="F203" s="114">
        <v>1</v>
      </c>
    </row>
    <row r="204" spans="1:6" ht="15" customHeight="1" x14ac:dyDescent="0.2">
      <c r="A204" s="12"/>
      <c r="B204" s="66" t="s">
        <v>102</v>
      </c>
      <c r="C204" s="62">
        <v>18</v>
      </c>
      <c r="D204" s="62">
        <v>11</v>
      </c>
      <c r="E204" s="70">
        <v>-7</v>
      </c>
      <c r="F204" s="114">
        <v>-0.38888888888888884</v>
      </c>
    </row>
    <row r="205" spans="1:6" ht="15" customHeight="1" x14ac:dyDescent="0.2">
      <c r="A205" s="12"/>
      <c r="B205" s="61" t="s">
        <v>105</v>
      </c>
      <c r="C205" s="62">
        <v>4</v>
      </c>
      <c r="D205" s="62">
        <v>9</v>
      </c>
      <c r="E205" s="70">
        <v>5</v>
      </c>
      <c r="F205" s="114">
        <v>1.25</v>
      </c>
    </row>
    <row r="206" spans="1:6" ht="15" customHeight="1" x14ac:dyDescent="0.2">
      <c r="A206" s="12"/>
      <c r="B206" s="66" t="s">
        <v>174</v>
      </c>
      <c r="C206" s="62">
        <v>0</v>
      </c>
      <c r="D206" s="62">
        <v>10</v>
      </c>
      <c r="E206" s="70">
        <v>10</v>
      </c>
      <c r="F206" s="114"/>
    </row>
    <row r="207" spans="1:6" ht="15" customHeight="1" x14ac:dyDescent="0.2">
      <c r="A207" s="12"/>
      <c r="B207" s="66" t="s">
        <v>160</v>
      </c>
      <c r="C207" s="62">
        <v>6</v>
      </c>
      <c r="D207" s="62">
        <v>4</v>
      </c>
      <c r="E207" s="70">
        <v>-2</v>
      </c>
      <c r="F207" s="114">
        <v>-0.33333333333333337</v>
      </c>
    </row>
    <row r="208" spans="1:6" ht="15" customHeight="1" x14ac:dyDescent="0.2">
      <c r="A208" s="12"/>
      <c r="B208" s="66" t="s">
        <v>165</v>
      </c>
      <c r="C208" s="62">
        <v>6</v>
      </c>
      <c r="D208" s="62">
        <v>6</v>
      </c>
      <c r="E208" s="70">
        <v>0</v>
      </c>
      <c r="F208" s="114">
        <v>0</v>
      </c>
    </row>
    <row r="209" spans="1:6" ht="15" customHeight="1" x14ac:dyDescent="0.2">
      <c r="A209" s="12"/>
      <c r="B209" s="66" t="s">
        <v>116</v>
      </c>
      <c r="C209" s="62">
        <v>122</v>
      </c>
      <c r="D209" s="62">
        <v>87</v>
      </c>
      <c r="E209" s="70">
        <v>-35</v>
      </c>
      <c r="F209" s="114">
        <v>-0.28688524590163933</v>
      </c>
    </row>
    <row r="210" spans="1:6" ht="15" customHeight="1" x14ac:dyDescent="0.2">
      <c r="A210" s="12"/>
      <c r="B210" s="66" t="s">
        <v>131</v>
      </c>
      <c r="C210" s="62">
        <v>15</v>
      </c>
      <c r="D210" s="62">
        <v>16</v>
      </c>
      <c r="E210" s="70">
        <v>1</v>
      </c>
      <c r="F210" s="114">
        <v>6.6666666666666652E-2</v>
      </c>
    </row>
    <row r="211" spans="1:6" ht="15" customHeight="1" x14ac:dyDescent="0.2">
      <c r="A211" s="12"/>
      <c r="B211" s="66" t="s">
        <v>134</v>
      </c>
      <c r="C211" s="62">
        <v>12</v>
      </c>
      <c r="D211" s="62">
        <v>16</v>
      </c>
      <c r="E211" s="70">
        <v>4</v>
      </c>
      <c r="F211" s="114">
        <v>0.33333333333333326</v>
      </c>
    </row>
    <row r="212" spans="1:6" ht="15" customHeight="1" x14ac:dyDescent="0.2">
      <c r="B212" s="66" t="s">
        <v>194</v>
      </c>
      <c r="C212" s="62">
        <v>3</v>
      </c>
      <c r="D212" s="62">
        <v>0</v>
      </c>
      <c r="E212" s="70">
        <v>-3</v>
      </c>
      <c r="F212" s="114">
        <v>-1</v>
      </c>
    </row>
    <row r="213" spans="1:6" ht="13.5" customHeight="1" x14ac:dyDescent="0.2">
      <c r="B213" s="102" t="s">
        <v>127</v>
      </c>
      <c r="C213" s="110">
        <v>912</v>
      </c>
      <c r="D213" s="110">
        <v>978</v>
      </c>
      <c r="E213" s="104">
        <v>66</v>
      </c>
      <c r="F213" s="113">
        <v>7.2368421052631637E-2</v>
      </c>
    </row>
    <row r="214" spans="1:6" ht="15" customHeight="1" x14ac:dyDescent="0.2">
      <c r="A214" s="12"/>
      <c r="B214" s="66" t="s">
        <v>169</v>
      </c>
      <c r="C214" s="62">
        <v>23</v>
      </c>
      <c r="D214" s="62">
        <v>11</v>
      </c>
      <c r="E214" s="70">
        <v>-12</v>
      </c>
      <c r="F214" s="114">
        <v>-0.52173913043478259</v>
      </c>
    </row>
    <row r="215" spans="1:6" ht="15" customHeight="1" x14ac:dyDescent="0.2">
      <c r="A215" s="12"/>
      <c r="B215" s="65" t="s">
        <v>196</v>
      </c>
      <c r="C215" s="62">
        <v>1</v>
      </c>
      <c r="D215" s="62">
        <v>5</v>
      </c>
      <c r="E215" s="70">
        <v>4</v>
      </c>
      <c r="F215" s="114">
        <v>4</v>
      </c>
    </row>
    <row r="216" spans="1:6" ht="15" customHeight="1" x14ac:dyDescent="0.2">
      <c r="A216" s="12"/>
      <c r="B216" s="66" t="s">
        <v>161</v>
      </c>
      <c r="C216" s="62">
        <v>4</v>
      </c>
      <c r="D216" s="62">
        <v>6</v>
      </c>
      <c r="E216" s="70">
        <v>2</v>
      </c>
      <c r="F216" s="114">
        <v>0.5</v>
      </c>
    </row>
    <row r="217" spans="1:6" ht="15" customHeight="1" x14ac:dyDescent="0.2">
      <c r="B217" s="66" t="s">
        <v>127</v>
      </c>
      <c r="C217" s="62">
        <v>883</v>
      </c>
      <c r="D217" s="62">
        <v>955</v>
      </c>
      <c r="E217" s="70">
        <v>72</v>
      </c>
      <c r="F217" s="114">
        <v>8.1540203850509529E-2</v>
      </c>
    </row>
    <row r="218" spans="1:6" x14ac:dyDescent="0.2">
      <c r="B218" s="65" t="s">
        <v>186</v>
      </c>
      <c r="C218" s="62">
        <v>1</v>
      </c>
      <c r="D218" s="62">
        <v>1</v>
      </c>
      <c r="E218" s="70">
        <v>0</v>
      </c>
      <c r="F218" s="114">
        <v>0</v>
      </c>
    </row>
    <row r="219" spans="1:6" ht="15" customHeight="1" x14ac:dyDescent="0.2">
      <c r="B219" s="102" t="s">
        <v>210</v>
      </c>
      <c r="C219" s="110">
        <v>606</v>
      </c>
      <c r="D219" s="110">
        <v>486</v>
      </c>
      <c r="E219" s="104">
        <v>-120</v>
      </c>
      <c r="F219" s="113">
        <v>-0.19801980198019797</v>
      </c>
    </row>
    <row r="220" spans="1:6" ht="15" customHeight="1" x14ac:dyDescent="0.2">
      <c r="B220" s="61" t="s">
        <v>63</v>
      </c>
      <c r="C220" s="62">
        <v>54</v>
      </c>
      <c r="D220" s="62">
        <v>49</v>
      </c>
      <c r="E220" s="70">
        <v>-5</v>
      </c>
      <c r="F220" s="114">
        <v>-9.259259259259256E-2</v>
      </c>
    </row>
    <row r="221" spans="1:6" ht="15" customHeight="1" x14ac:dyDescent="0.2">
      <c r="B221" s="61" t="s">
        <v>109</v>
      </c>
      <c r="C221" s="62">
        <v>331</v>
      </c>
      <c r="D221" s="62">
        <v>239</v>
      </c>
      <c r="E221" s="70">
        <v>-92</v>
      </c>
      <c r="F221" s="114">
        <v>-0.27794561933534745</v>
      </c>
    </row>
    <row r="222" spans="1:6" ht="15" customHeight="1" x14ac:dyDescent="0.2">
      <c r="B222" s="61" t="s">
        <v>138</v>
      </c>
      <c r="C222" s="62">
        <v>42</v>
      </c>
      <c r="D222" s="62">
        <v>53</v>
      </c>
      <c r="E222" s="70">
        <v>11</v>
      </c>
      <c r="F222" s="114">
        <v>0.26190476190476186</v>
      </c>
    </row>
    <row r="223" spans="1:6" x14ac:dyDescent="0.2">
      <c r="B223" s="61" t="s">
        <v>145</v>
      </c>
      <c r="C223" s="62">
        <v>179</v>
      </c>
      <c r="D223" s="62">
        <v>145</v>
      </c>
      <c r="E223" s="70">
        <v>-34</v>
      </c>
      <c r="F223" s="114">
        <v>-0.18994413407821231</v>
      </c>
    </row>
    <row r="224" spans="1:6" x14ac:dyDescent="0.2">
      <c r="B224" s="102" t="s">
        <v>211</v>
      </c>
      <c r="C224" s="110">
        <v>49</v>
      </c>
      <c r="D224" s="110">
        <v>56</v>
      </c>
      <c r="E224" s="104">
        <v>7</v>
      </c>
      <c r="F224" s="113">
        <v>0.14285714285714279</v>
      </c>
    </row>
    <row r="225" spans="1:6" x14ac:dyDescent="0.2">
      <c r="B225" s="66" t="s">
        <v>155</v>
      </c>
      <c r="C225" s="62">
        <v>1</v>
      </c>
      <c r="D225" s="62">
        <v>5</v>
      </c>
      <c r="E225" s="70">
        <v>4</v>
      </c>
      <c r="F225" s="114">
        <v>4</v>
      </c>
    </row>
    <row r="226" spans="1:6" ht="13.5" customHeight="1" x14ac:dyDescent="0.2">
      <c r="B226" s="66" t="s">
        <v>171</v>
      </c>
      <c r="C226" s="62">
        <v>3</v>
      </c>
      <c r="D226" s="62">
        <v>4</v>
      </c>
      <c r="E226" s="70">
        <v>1</v>
      </c>
      <c r="F226" s="114">
        <v>0.33333333333333326</v>
      </c>
    </row>
    <row r="227" spans="1:6" ht="15.75" customHeight="1" x14ac:dyDescent="0.2">
      <c r="B227" s="66" t="s">
        <v>95</v>
      </c>
      <c r="C227" s="62">
        <v>24</v>
      </c>
      <c r="D227" s="62">
        <v>25</v>
      </c>
      <c r="E227" s="70">
        <v>1</v>
      </c>
      <c r="F227" s="114">
        <v>4.1666666666666741E-2</v>
      </c>
    </row>
    <row r="228" spans="1:6" ht="15" customHeight="1" x14ac:dyDescent="0.2">
      <c r="B228" s="66" t="s">
        <v>99</v>
      </c>
      <c r="C228" s="62">
        <v>6</v>
      </c>
      <c r="D228" s="62">
        <v>13</v>
      </c>
      <c r="E228" s="70">
        <v>7</v>
      </c>
      <c r="F228" s="114">
        <v>1.1666666666666665</v>
      </c>
    </row>
    <row r="229" spans="1:6" ht="15.75" customHeight="1" x14ac:dyDescent="0.2">
      <c r="B229" s="66" t="s">
        <v>193</v>
      </c>
      <c r="C229" s="62">
        <v>13</v>
      </c>
      <c r="D229" s="62">
        <v>7</v>
      </c>
      <c r="E229" s="70">
        <v>-6</v>
      </c>
      <c r="F229" s="114">
        <v>-0.46153846153846156</v>
      </c>
    </row>
    <row r="230" spans="1:6" s="27" customFormat="1" ht="15.75" customHeight="1" x14ac:dyDescent="0.2">
      <c r="B230" s="66" t="s">
        <v>195</v>
      </c>
      <c r="C230" s="62">
        <v>1</v>
      </c>
      <c r="D230" s="62">
        <v>1</v>
      </c>
      <c r="E230" s="70">
        <v>0</v>
      </c>
      <c r="F230" s="114">
        <v>0</v>
      </c>
    </row>
    <row r="231" spans="1:6" s="10" customFormat="1" x14ac:dyDescent="0.2">
      <c r="B231" s="61" t="s">
        <v>249</v>
      </c>
      <c r="C231" s="62">
        <v>1</v>
      </c>
      <c r="D231" s="62">
        <v>1</v>
      </c>
      <c r="E231" s="70">
        <v>0</v>
      </c>
      <c r="F231" s="114">
        <v>0</v>
      </c>
    </row>
    <row r="232" spans="1:6" x14ac:dyDescent="0.2">
      <c r="B232" s="108" t="s">
        <v>139</v>
      </c>
      <c r="C232" s="105">
        <v>503638</v>
      </c>
      <c r="D232" s="105">
        <v>486597</v>
      </c>
      <c r="E232" s="106">
        <v>-17041</v>
      </c>
      <c r="F232" s="115">
        <v>-3.3835810641770436E-2</v>
      </c>
    </row>
    <row r="233" spans="1:6" x14ac:dyDescent="0.2">
      <c r="B233" s="61" t="s">
        <v>197</v>
      </c>
      <c r="C233" s="62">
        <v>46</v>
      </c>
      <c r="D233" s="62">
        <v>293</v>
      </c>
      <c r="E233" s="70">
        <v>247</v>
      </c>
      <c r="F233" s="114">
        <v>5.3695652173913047</v>
      </c>
    </row>
    <row r="234" spans="1:6" s="27" customFormat="1" x14ac:dyDescent="0.2">
      <c r="B234" s="61" t="s">
        <v>253</v>
      </c>
      <c r="C234" s="62">
        <v>499132</v>
      </c>
      <c r="D234" s="62">
        <v>482038</v>
      </c>
      <c r="E234" s="70">
        <v>-17094</v>
      </c>
      <c r="F234" s="114">
        <v>-3.4247453579413834E-2</v>
      </c>
    </row>
    <row r="235" spans="1:6" ht="15" customHeight="1" x14ac:dyDescent="0.2">
      <c r="B235" s="61" t="s">
        <v>139</v>
      </c>
      <c r="C235" s="62">
        <v>4460</v>
      </c>
      <c r="D235" s="62">
        <v>4266</v>
      </c>
      <c r="E235" s="70">
        <v>-194</v>
      </c>
      <c r="F235" s="114">
        <v>-4.3497757847533625E-2</v>
      </c>
    </row>
    <row r="236" spans="1:6" ht="15" customHeight="1" x14ac:dyDescent="0.2">
      <c r="F236" s="6"/>
    </row>
    <row r="237" spans="1:6" s="27" customFormat="1" ht="15" customHeight="1" x14ac:dyDescent="0.2">
      <c r="F237" s="6"/>
    </row>
    <row r="239" spans="1:6" s="27" customFormat="1" ht="15" customHeight="1" x14ac:dyDescent="0.2">
      <c r="B239" s="133" t="s">
        <v>214</v>
      </c>
      <c r="C239" s="134"/>
      <c r="D239" s="134"/>
      <c r="E239" s="134"/>
      <c r="F239" s="134"/>
    </row>
    <row r="240" spans="1:6" ht="19.5" customHeight="1" x14ac:dyDescent="0.2">
      <c r="A240" s="27"/>
      <c r="B240" s="27"/>
      <c r="C240" s="27"/>
      <c r="D240" s="27"/>
      <c r="E240" s="27"/>
      <c r="F240" s="27"/>
    </row>
    <row r="241" spans="1:6" ht="15" customHeight="1" x14ac:dyDescent="0.2">
      <c r="A241" s="27"/>
      <c r="B241" s="27"/>
      <c r="C241" s="27"/>
      <c r="D241" s="27"/>
      <c r="E241" s="27"/>
      <c r="F241" s="27"/>
    </row>
    <row r="250" spans="1:6" ht="15" customHeight="1" x14ac:dyDescent="0.2">
      <c r="F250" s="12"/>
    </row>
    <row r="251" spans="1:6" ht="15" customHeight="1" x14ac:dyDescent="0.2">
      <c r="F251" s="12"/>
    </row>
    <row r="252" spans="1:6" ht="15" customHeight="1" x14ac:dyDescent="0.2">
      <c r="F252" s="12"/>
    </row>
    <row r="253" spans="1:6" ht="15" customHeight="1" x14ac:dyDescent="0.2">
      <c r="F253" s="12"/>
    </row>
    <row r="254" spans="1:6" ht="15" customHeight="1" x14ac:dyDescent="0.2">
      <c r="F254" s="12"/>
    </row>
    <row r="255" spans="1:6" ht="15" customHeight="1" x14ac:dyDescent="0.2">
      <c r="F255" s="12"/>
    </row>
    <row r="256" spans="1:6" ht="15" customHeight="1" x14ac:dyDescent="0.2">
      <c r="F256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B2" sqref="B2:G2"/>
    </sheetView>
  </sheetViews>
  <sheetFormatPr defaultRowHeight="15" customHeight="1" x14ac:dyDescent="0.2"/>
  <cols>
    <col min="1" max="1" width="12.7109375" style="7" customWidth="1"/>
    <col min="2" max="2" width="6.7109375" style="7" customWidth="1"/>
    <col min="3" max="3" width="31" style="7" customWidth="1"/>
    <col min="4" max="4" width="19.140625" style="7" customWidth="1"/>
    <col min="5" max="5" width="21.7109375" style="7" customWidth="1"/>
    <col min="6" max="6" width="15.28515625" style="7" customWidth="1"/>
    <col min="7" max="7" width="15" style="7" customWidth="1"/>
    <col min="8" max="16384" width="9.140625" style="7"/>
  </cols>
  <sheetData>
    <row r="2" spans="1:9" ht="21.75" customHeight="1" x14ac:dyDescent="0.2">
      <c r="B2" s="136" t="s">
        <v>278</v>
      </c>
      <c r="C2" s="136"/>
      <c r="D2" s="136"/>
      <c r="E2" s="136"/>
      <c r="F2" s="136"/>
      <c r="G2" s="136"/>
    </row>
    <row r="3" spans="1:9" ht="15" customHeight="1" thickBot="1" x14ac:dyDescent="0.25">
      <c r="B3" s="8"/>
      <c r="C3" s="8"/>
      <c r="D3" s="8"/>
      <c r="E3" s="8"/>
      <c r="F3" s="8"/>
      <c r="G3" s="8"/>
    </row>
    <row r="4" spans="1:9" ht="38.25" customHeight="1" thickBot="1" x14ac:dyDescent="0.25">
      <c r="A4" s="8"/>
      <c r="B4" s="77"/>
      <c r="C4" s="78" t="s">
        <v>0</v>
      </c>
      <c r="D4" s="79">
        <v>2013</v>
      </c>
      <c r="E4" s="79">
        <v>2014</v>
      </c>
      <c r="F4" s="80" t="s">
        <v>212</v>
      </c>
      <c r="G4" s="81" t="s">
        <v>213</v>
      </c>
    </row>
    <row r="5" spans="1:9" ht="15" customHeight="1" x14ac:dyDescent="0.2">
      <c r="A5"/>
      <c r="B5" s="60">
        <v>1</v>
      </c>
      <c r="C5" s="17" t="s">
        <v>55</v>
      </c>
      <c r="D5" s="21">
        <v>1292275</v>
      </c>
      <c r="E5" s="22">
        <v>1136703</v>
      </c>
      <c r="F5" s="23">
        <f t="shared" ref="F5:F19" si="0">E5-D5</f>
        <v>-155572</v>
      </c>
      <c r="G5" s="74">
        <f t="shared" ref="G5:G19" si="1">F5/D5</f>
        <v>-0.12038614072082181</v>
      </c>
      <c r="H5" s="34"/>
      <c r="I5" s="54"/>
    </row>
    <row r="6" spans="1:9" ht="15" customHeight="1" x14ac:dyDescent="0.2">
      <c r="A6"/>
      <c r="B6" s="19">
        <v>2</v>
      </c>
      <c r="C6" s="17" t="s">
        <v>5</v>
      </c>
      <c r="D6" s="21">
        <v>940129</v>
      </c>
      <c r="E6" s="22">
        <v>1103408</v>
      </c>
      <c r="F6" s="23">
        <f t="shared" si="0"/>
        <v>163279</v>
      </c>
      <c r="G6" s="74">
        <f t="shared" si="1"/>
        <v>0.17367722940149702</v>
      </c>
      <c r="I6" s="35"/>
    </row>
    <row r="7" spans="1:9" ht="15" customHeight="1" x14ac:dyDescent="0.2">
      <c r="A7"/>
      <c r="B7" s="19">
        <v>3</v>
      </c>
      <c r="C7" s="17" t="s">
        <v>4</v>
      </c>
      <c r="D7" s="21">
        <v>1049911</v>
      </c>
      <c r="E7" s="22">
        <v>1065970</v>
      </c>
      <c r="F7" s="23">
        <f t="shared" si="0"/>
        <v>16059</v>
      </c>
      <c r="G7" s="74">
        <f t="shared" si="1"/>
        <v>1.5295582196967172E-2</v>
      </c>
    </row>
    <row r="8" spans="1:9" ht="12.75" x14ac:dyDescent="0.2">
      <c r="A8"/>
      <c r="B8" s="19">
        <v>4</v>
      </c>
      <c r="C8" s="17" t="s">
        <v>17</v>
      </c>
      <c r="D8" s="21">
        <v>606668</v>
      </c>
      <c r="E8" s="22">
        <v>651282</v>
      </c>
      <c r="F8" s="23">
        <f t="shared" si="0"/>
        <v>44614</v>
      </c>
      <c r="G8" s="75">
        <f t="shared" si="1"/>
        <v>7.3539398814508106E-2</v>
      </c>
      <c r="H8" s="34"/>
    </row>
    <row r="9" spans="1:9" ht="15" customHeight="1" x14ac:dyDescent="0.2">
      <c r="A9"/>
      <c r="B9" s="19">
        <v>5</v>
      </c>
      <c r="C9" s="17" t="s">
        <v>253</v>
      </c>
      <c r="D9" s="21">
        <v>499132</v>
      </c>
      <c r="E9" s="22">
        <v>482038</v>
      </c>
      <c r="F9" s="23">
        <f t="shared" si="0"/>
        <v>-17094</v>
      </c>
      <c r="G9" s="75">
        <f t="shared" si="1"/>
        <v>-3.4247453579413861E-2</v>
      </c>
    </row>
    <row r="10" spans="1:9" ht="15" customHeight="1" x14ac:dyDescent="0.2">
      <c r="A10"/>
      <c r="B10" s="19">
        <v>6</v>
      </c>
      <c r="C10" s="17" t="s">
        <v>21</v>
      </c>
      <c r="D10" s="21">
        <v>115281</v>
      </c>
      <c r="E10" s="22">
        <v>131951</v>
      </c>
      <c r="F10" s="23">
        <f t="shared" si="0"/>
        <v>16670</v>
      </c>
      <c r="G10" s="75">
        <f t="shared" si="1"/>
        <v>0.14460318699525507</v>
      </c>
    </row>
    <row r="11" spans="1:9" ht="12.75" x14ac:dyDescent="0.2">
      <c r="A11"/>
      <c r="B11" s="19">
        <v>7</v>
      </c>
      <c r="C11" s="17" t="s">
        <v>15</v>
      </c>
      <c r="D11" s="21">
        <v>34884</v>
      </c>
      <c r="E11" s="22">
        <v>44415</v>
      </c>
      <c r="F11" s="23">
        <f t="shared" si="0"/>
        <v>9531</v>
      </c>
      <c r="G11" s="75">
        <f t="shared" si="1"/>
        <v>0.27321981424148606</v>
      </c>
    </row>
    <row r="12" spans="1:9" ht="15" customHeight="1" x14ac:dyDescent="0.2">
      <c r="A12"/>
      <c r="B12" s="19">
        <v>8</v>
      </c>
      <c r="C12" s="17" t="s">
        <v>54</v>
      </c>
      <c r="D12" s="21">
        <v>36683</v>
      </c>
      <c r="E12" s="22">
        <v>38646</v>
      </c>
      <c r="F12" s="23">
        <f t="shared" si="0"/>
        <v>1963</v>
      </c>
      <c r="G12" s="75">
        <f t="shared" si="1"/>
        <v>5.3512526238312028E-2</v>
      </c>
    </row>
    <row r="13" spans="1:9" ht="12.75" x14ac:dyDescent="0.2">
      <c r="A13"/>
      <c r="B13" s="19">
        <v>9</v>
      </c>
      <c r="C13" s="17" t="s">
        <v>93</v>
      </c>
      <c r="D13" s="21">
        <v>67944</v>
      </c>
      <c r="E13" s="22">
        <v>33803</v>
      </c>
      <c r="F13" s="23">
        <f t="shared" si="0"/>
        <v>-34141</v>
      </c>
      <c r="G13" s="75">
        <f t="shared" si="1"/>
        <v>-0.50248734251736726</v>
      </c>
    </row>
    <row r="14" spans="1:9" ht="15" customHeight="1" x14ac:dyDescent="0.2">
      <c r="A14"/>
      <c r="B14" s="19">
        <v>10</v>
      </c>
      <c r="C14" s="17" t="s">
        <v>47</v>
      </c>
      <c r="D14" s="21">
        <v>24747</v>
      </c>
      <c r="E14" s="22">
        <v>27073</v>
      </c>
      <c r="F14" s="23">
        <f t="shared" si="0"/>
        <v>2326</v>
      </c>
      <c r="G14" s="74">
        <f t="shared" si="1"/>
        <v>9.3991190851416329E-2</v>
      </c>
    </row>
    <row r="15" spans="1:9" ht="12.75" x14ac:dyDescent="0.2">
      <c r="A15"/>
      <c r="B15" s="19">
        <v>11</v>
      </c>
      <c r="C15" s="17" t="s">
        <v>11</v>
      </c>
      <c r="D15" s="21">
        <v>17509</v>
      </c>
      <c r="E15" s="22">
        <v>23393</v>
      </c>
      <c r="F15" s="23">
        <f t="shared" si="0"/>
        <v>5884</v>
      </c>
      <c r="G15" s="74">
        <f t="shared" si="1"/>
        <v>0.33605574276086586</v>
      </c>
    </row>
    <row r="16" spans="1:9" ht="12.75" x14ac:dyDescent="0.2">
      <c r="A16"/>
      <c r="B16" s="19">
        <v>12</v>
      </c>
      <c r="C16" s="17" t="s">
        <v>283</v>
      </c>
      <c r="D16" s="21">
        <v>19615</v>
      </c>
      <c r="E16" s="22">
        <v>22545</v>
      </c>
      <c r="F16" s="23">
        <f t="shared" si="0"/>
        <v>2930</v>
      </c>
      <c r="G16" s="74">
        <f t="shared" si="1"/>
        <v>0.14937547795054806</v>
      </c>
    </row>
    <row r="17" spans="1:7" ht="15" customHeight="1" x14ac:dyDescent="0.2">
      <c r="A17"/>
      <c r="B17" s="19">
        <v>13</v>
      </c>
      <c r="C17" s="17" t="s">
        <v>80</v>
      </c>
      <c r="D17" s="21">
        <v>37406</v>
      </c>
      <c r="E17" s="22">
        <v>19059</v>
      </c>
      <c r="F17" s="23">
        <f t="shared" si="0"/>
        <v>-18347</v>
      </c>
      <c r="G17" s="74">
        <f t="shared" si="1"/>
        <v>-0.49048281024434581</v>
      </c>
    </row>
    <row r="18" spans="1:7" ht="15" customHeight="1" x14ac:dyDescent="0.2">
      <c r="A18"/>
      <c r="B18" s="19">
        <v>14</v>
      </c>
      <c r="C18" s="17" t="s">
        <v>35</v>
      </c>
      <c r="D18" s="21">
        <v>16712</v>
      </c>
      <c r="E18" s="22">
        <v>16789</v>
      </c>
      <c r="F18" s="23">
        <f t="shared" si="0"/>
        <v>77</v>
      </c>
      <c r="G18" s="74">
        <f t="shared" si="1"/>
        <v>4.6074676878889425E-3</v>
      </c>
    </row>
    <row r="19" spans="1:7" ht="15" customHeight="1" thickBot="1" x14ac:dyDescent="0.25">
      <c r="A19"/>
      <c r="B19" s="20">
        <v>15</v>
      </c>
      <c r="C19" s="18" t="s">
        <v>6</v>
      </c>
      <c r="D19" s="26">
        <v>11127</v>
      </c>
      <c r="E19" s="24">
        <v>16577</v>
      </c>
      <c r="F19" s="25">
        <f t="shared" si="0"/>
        <v>5450</v>
      </c>
      <c r="G19" s="76">
        <f t="shared" si="1"/>
        <v>0.48979958659117462</v>
      </c>
    </row>
    <row r="20" spans="1:7" ht="15" customHeight="1" x14ac:dyDescent="0.2">
      <c r="A20"/>
      <c r="B20" s="73"/>
    </row>
    <row r="21" spans="1:7" ht="15" customHeight="1" x14ac:dyDescent="0.2">
      <c r="A21"/>
      <c r="B21" s="73"/>
    </row>
    <row r="23" spans="1:7" ht="15" customHeight="1" x14ac:dyDescent="0.2">
      <c r="B23" s="9" t="s">
        <v>214</v>
      </c>
    </row>
    <row r="24" spans="1:7" ht="15" customHeight="1" x14ac:dyDescent="0.2">
      <c r="B24" s="135"/>
      <c r="C24" s="135"/>
      <c r="D24" s="135"/>
      <c r="E24" s="135"/>
      <c r="F24" s="135"/>
      <c r="G24" s="135"/>
    </row>
  </sheetData>
  <sortState ref="C26:D42">
    <sortCondition descending="1" ref="D26"/>
  </sortState>
  <mergeCells count="2">
    <mergeCell ref="B24:G24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G2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  <col min="7" max="7" width="14.85546875" customWidth="1"/>
  </cols>
  <sheetData>
    <row r="1" spans="2:8" ht="24" customHeight="1" x14ac:dyDescent="0.2"/>
    <row r="2" spans="2:8" ht="23.25" customHeight="1" x14ac:dyDescent="0.2">
      <c r="B2" s="136" t="s">
        <v>281</v>
      </c>
      <c r="C2" s="136"/>
      <c r="D2" s="136"/>
      <c r="E2" s="136"/>
      <c r="F2" s="136"/>
      <c r="G2" s="136"/>
    </row>
    <row r="3" spans="2:8" ht="13.5" thickBot="1" x14ac:dyDescent="0.25"/>
    <row r="4" spans="2:8" ht="36.75" customHeight="1" x14ac:dyDescent="0.2">
      <c r="B4" s="82" t="s">
        <v>230</v>
      </c>
      <c r="C4" s="84">
        <v>2013</v>
      </c>
      <c r="D4" s="84">
        <v>2014</v>
      </c>
      <c r="E4" s="84" t="s">
        <v>212</v>
      </c>
      <c r="F4" s="80" t="s">
        <v>213</v>
      </c>
      <c r="G4" s="81" t="s">
        <v>229</v>
      </c>
    </row>
    <row r="5" spans="2:8" ht="24" customHeight="1" x14ac:dyDescent="0.2">
      <c r="B5" s="85" t="s">
        <v>266</v>
      </c>
      <c r="C5" s="86">
        <v>5734898</v>
      </c>
      <c r="D5" s="86">
        <v>5888709</v>
      </c>
      <c r="E5" s="87">
        <f>D5-C5</f>
        <v>153811</v>
      </c>
      <c r="F5" s="88">
        <f>D5/C5-1</f>
        <v>2.6820180585600761E-2</v>
      </c>
      <c r="G5" s="89">
        <f>D5/D5</f>
        <v>1</v>
      </c>
    </row>
    <row r="6" spans="2:8" ht="24" x14ac:dyDescent="0.2">
      <c r="B6" s="85" t="s">
        <v>254</v>
      </c>
      <c r="C6" s="86">
        <v>4954448</v>
      </c>
      <c r="D6" s="86">
        <v>5004331</v>
      </c>
      <c r="E6" s="87">
        <f t="shared" ref="E6:E9" si="0">D6-C6</f>
        <v>49883</v>
      </c>
      <c r="F6" s="88">
        <f t="shared" ref="F6:F9" si="1">D6/C6-1</f>
        <v>1.0068326481577738E-2</v>
      </c>
      <c r="G6" s="89">
        <f>D6/D5</f>
        <v>0.8498180161390213</v>
      </c>
      <c r="H6" s="119"/>
    </row>
    <row r="7" spans="2:8" x14ac:dyDescent="0.2">
      <c r="B7" s="50" t="s">
        <v>255</v>
      </c>
      <c r="C7" s="21">
        <v>2884295</v>
      </c>
      <c r="D7" s="21">
        <v>2938892</v>
      </c>
      <c r="E7" s="22">
        <f t="shared" si="0"/>
        <v>54597</v>
      </c>
      <c r="F7" s="53">
        <f t="shared" si="1"/>
        <v>1.8929062387862627E-2</v>
      </c>
      <c r="G7" s="52">
        <f>D7/D6</f>
        <v>0.58726970697981407</v>
      </c>
    </row>
    <row r="8" spans="2:8" x14ac:dyDescent="0.2">
      <c r="B8" s="50" t="s">
        <v>231</v>
      </c>
      <c r="C8" s="21">
        <v>2070153</v>
      </c>
      <c r="D8" s="21">
        <v>2065439</v>
      </c>
      <c r="E8" s="22">
        <f t="shared" si="0"/>
        <v>-4714</v>
      </c>
      <c r="F8" s="53">
        <f t="shared" si="1"/>
        <v>-2.2771263766494521E-3</v>
      </c>
      <c r="G8" s="52">
        <f>D8/D6</f>
        <v>0.41273029302018593</v>
      </c>
    </row>
    <row r="9" spans="2:8" ht="15.75" customHeight="1" thickBot="1" x14ac:dyDescent="0.25">
      <c r="B9" s="90" t="s">
        <v>256</v>
      </c>
      <c r="C9" s="91">
        <v>780450</v>
      </c>
      <c r="D9" s="91">
        <v>884378</v>
      </c>
      <c r="E9" s="92">
        <f t="shared" si="0"/>
        <v>103928</v>
      </c>
      <c r="F9" s="93">
        <f t="shared" si="1"/>
        <v>0.13316420014094432</v>
      </c>
      <c r="G9" s="94">
        <f>D9/D5</f>
        <v>0.1501819838609787</v>
      </c>
    </row>
    <row r="10" spans="2:8" x14ac:dyDescent="0.2">
      <c r="F10" s="72"/>
      <c r="G10" s="72"/>
    </row>
    <row r="11" spans="2:8" x14ac:dyDescent="0.2">
      <c r="F11" s="72"/>
      <c r="G11" s="72"/>
    </row>
    <row r="12" spans="2:8" ht="12" customHeight="1" x14ac:dyDescent="0.2"/>
    <row r="13" spans="2:8" x14ac:dyDescent="0.2">
      <c r="B13" s="9" t="s">
        <v>214</v>
      </c>
      <c r="C13" s="7"/>
      <c r="D13" s="7"/>
      <c r="E13" s="7"/>
      <c r="F13" s="7"/>
      <c r="G13" s="7"/>
      <c r="H13" s="7"/>
    </row>
    <row r="14" spans="2:8" x14ac:dyDescent="0.2">
      <c r="H14" s="7"/>
    </row>
  </sheetData>
  <mergeCells count="1">
    <mergeCell ref="B2:G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12.28515625" customWidth="1"/>
    <col min="2" max="2" width="29.85546875" customWidth="1"/>
    <col min="3" max="3" width="20.85546875" customWidth="1"/>
    <col min="4" max="4" width="21.28515625" customWidth="1"/>
    <col min="5" max="5" width="16.7109375" customWidth="1"/>
    <col min="6" max="6" width="17.5703125" customWidth="1"/>
    <col min="7" max="7" width="14.140625" customWidth="1"/>
  </cols>
  <sheetData>
    <row r="1" spans="1:7" ht="23.25" customHeight="1" x14ac:dyDescent="0.2"/>
    <row r="2" spans="1:7" ht="22.5" customHeight="1" x14ac:dyDescent="0.2">
      <c r="B2" s="136" t="s">
        <v>278</v>
      </c>
      <c r="C2" s="136"/>
      <c r="D2" s="136"/>
      <c r="E2" s="136"/>
      <c r="F2" s="136"/>
      <c r="G2" s="136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82" t="s">
        <v>215</v>
      </c>
      <c r="C4" s="84">
        <v>2013</v>
      </c>
      <c r="D4" s="84">
        <v>2014</v>
      </c>
      <c r="E4" s="84" t="s">
        <v>1</v>
      </c>
      <c r="F4" s="80" t="s">
        <v>213</v>
      </c>
      <c r="G4" s="81" t="s">
        <v>228</v>
      </c>
    </row>
    <row r="5" spans="1:7" ht="19.5" customHeight="1" x14ac:dyDescent="0.2">
      <c r="A5" s="2"/>
      <c r="B5" s="95" t="s">
        <v>225</v>
      </c>
      <c r="C5" s="96">
        <f>'2014'!C4</f>
        <v>4954448</v>
      </c>
      <c r="D5" s="96">
        <f>'2014'!D4</f>
        <v>5004331</v>
      </c>
      <c r="E5" s="96">
        <f>D5-C5</f>
        <v>49883</v>
      </c>
      <c r="F5" s="97">
        <f>E5/C5</f>
        <v>1.0068326481577766E-2</v>
      </c>
      <c r="G5" s="98">
        <f>D5/'2014'!D4</f>
        <v>1</v>
      </c>
    </row>
    <row r="6" spans="1:7" ht="15" customHeight="1" x14ac:dyDescent="0.2">
      <c r="A6" s="2"/>
      <c r="B6" s="55" t="s">
        <v>2</v>
      </c>
      <c r="C6" s="32">
        <f>'2014'!C6</f>
        <v>4270382</v>
      </c>
      <c r="D6" s="32">
        <f>'2014'!D6</f>
        <v>4391876</v>
      </c>
      <c r="E6" s="15">
        <f t="shared" ref="E6:E10" si="0">D6-C6</f>
        <v>121494</v>
      </c>
      <c r="F6" s="45">
        <f t="shared" ref="F6:F9" si="1">E6/C6</f>
        <v>2.8450382190633061E-2</v>
      </c>
      <c r="G6" s="36">
        <f>D6/'2014'!D4</f>
        <v>0.87761500987844332</v>
      </c>
    </row>
    <row r="7" spans="1:7" ht="15" customHeight="1" x14ac:dyDescent="0.2">
      <c r="A7" s="2"/>
      <c r="B7" s="55" t="s">
        <v>56</v>
      </c>
      <c r="C7" s="32">
        <f>'2014'!C66</f>
        <v>24187</v>
      </c>
      <c r="D7" s="32">
        <f>'2014'!D66</f>
        <v>27605</v>
      </c>
      <c r="E7" s="15">
        <f t="shared" si="0"/>
        <v>3418</v>
      </c>
      <c r="F7" s="45">
        <f t="shared" si="1"/>
        <v>0.14131558275106462</v>
      </c>
      <c r="G7" s="36">
        <f>D7/'2014'!D4</f>
        <v>5.5162218486347128E-3</v>
      </c>
    </row>
    <row r="8" spans="1:7" ht="24" x14ac:dyDescent="0.2">
      <c r="A8" s="2"/>
      <c r="B8" s="56" t="s">
        <v>201</v>
      </c>
      <c r="C8" s="32">
        <f>'2014'!C114</f>
        <v>97806</v>
      </c>
      <c r="D8" s="32">
        <f>'2014'!D114</f>
        <v>61573</v>
      </c>
      <c r="E8" s="15">
        <f t="shared" si="0"/>
        <v>-36233</v>
      </c>
      <c r="F8" s="45">
        <f t="shared" si="1"/>
        <v>-0.37045784512197616</v>
      </c>
      <c r="G8" s="36">
        <f>D8/'2014'!D4</f>
        <v>1.2303942325157947E-2</v>
      </c>
    </row>
    <row r="9" spans="1:7" ht="15" customHeight="1" x14ac:dyDescent="0.2">
      <c r="A9" s="2"/>
      <c r="B9" s="55" t="s">
        <v>207</v>
      </c>
      <c r="C9" s="32">
        <f>'2014'!C175</f>
        <v>2181</v>
      </c>
      <c r="D9" s="32">
        <f>'2014'!D175</f>
        <v>2633</v>
      </c>
      <c r="E9" s="15">
        <f t="shared" si="0"/>
        <v>452</v>
      </c>
      <c r="F9" s="45">
        <f t="shared" si="1"/>
        <v>0.20724438331040806</v>
      </c>
      <c r="G9" s="36">
        <f>D9/'2014'!D4</f>
        <v>5.261442538473175E-4</v>
      </c>
    </row>
    <row r="10" spans="1:7" ht="15" customHeight="1" thickBot="1" x14ac:dyDescent="0.25">
      <c r="A10" s="2"/>
      <c r="B10" s="57" t="s">
        <v>206</v>
      </c>
      <c r="C10" s="33">
        <f>'2014'!C160</f>
        <v>56254</v>
      </c>
      <c r="D10" s="33">
        <f>'2014'!D160</f>
        <v>34047</v>
      </c>
      <c r="E10" s="16">
        <f t="shared" si="0"/>
        <v>-22207</v>
      </c>
      <c r="F10" s="46">
        <f>E10/C10</f>
        <v>-0.39476303907277704</v>
      </c>
      <c r="G10" s="37">
        <f>D10/'2014'!D4</f>
        <v>6.8035068024077548E-3</v>
      </c>
    </row>
    <row r="11" spans="1:7" ht="15" customHeight="1" x14ac:dyDescent="0.2">
      <c r="B11" s="2"/>
      <c r="C11" s="2"/>
      <c r="D11" s="2"/>
      <c r="E11" s="2"/>
      <c r="F11" s="2"/>
    </row>
    <row r="14" spans="1:7" ht="15" customHeight="1" x14ac:dyDescent="0.2">
      <c r="B14" s="1" t="s">
        <v>214</v>
      </c>
    </row>
    <row r="15" spans="1:7" ht="15" customHeight="1" x14ac:dyDescent="0.2">
      <c r="B15" s="137"/>
      <c r="C15" s="137"/>
      <c r="D15" s="137"/>
      <c r="E15" s="137"/>
      <c r="F15" s="137"/>
      <c r="G15" s="137"/>
    </row>
    <row r="21" spans="4:6" ht="15" customHeight="1" x14ac:dyDescent="0.2">
      <c r="D21" s="3"/>
      <c r="E21" s="4"/>
      <c r="F21" s="4"/>
    </row>
  </sheetData>
  <mergeCells count="2">
    <mergeCell ref="B15:G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:G2"/>
    </sheetView>
  </sheetViews>
  <sheetFormatPr defaultRowHeight="12.75" x14ac:dyDescent="0.2"/>
  <cols>
    <col min="1" max="1" width="13.42578125" customWidth="1"/>
    <col min="2" max="2" width="27.5703125" customWidth="1"/>
    <col min="3" max="3" width="19.85546875" customWidth="1"/>
    <col min="4" max="4" width="22.28515625" customWidth="1"/>
    <col min="5" max="5" width="13.85546875" customWidth="1"/>
    <col min="6" max="6" width="16" customWidth="1"/>
    <col min="7" max="7" width="14.140625" customWidth="1"/>
  </cols>
  <sheetData>
    <row r="1" spans="1:7" ht="18" customHeight="1" x14ac:dyDescent="0.2"/>
    <row r="2" spans="1:7" ht="22.5" customHeight="1" x14ac:dyDescent="0.25">
      <c r="A2" s="31"/>
      <c r="B2" s="139" t="s">
        <v>278</v>
      </c>
      <c r="C2" s="139"/>
      <c r="D2" s="139"/>
      <c r="E2" s="139"/>
      <c r="F2" s="139"/>
      <c r="G2" s="139"/>
    </row>
    <row r="3" spans="1:7" ht="13.5" thickBot="1" x14ac:dyDescent="0.25"/>
    <row r="4" spans="1:7" ht="32.25" customHeight="1" x14ac:dyDescent="0.2">
      <c r="B4" s="82" t="s">
        <v>219</v>
      </c>
      <c r="C4" s="84">
        <v>2013</v>
      </c>
      <c r="D4" s="84">
        <v>2014</v>
      </c>
      <c r="E4" s="84" t="s">
        <v>1</v>
      </c>
      <c r="F4" s="80" t="s">
        <v>213</v>
      </c>
      <c r="G4" s="81" t="s">
        <v>228</v>
      </c>
    </row>
    <row r="5" spans="1:7" ht="17.25" customHeight="1" x14ac:dyDescent="0.2">
      <c r="B5" s="28" t="s">
        <v>221</v>
      </c>
      <c r="C5" s="22">
        <v>4283675</v>
      </c>
      <c r="D5" s="22">
        <v>4273195</v>
      </c>
      <c r="E5" s="22">
        <f>D5-C5</f>
        <v>-10480</v>
      </c>
      <c r="F5" s="38">
        <f>E5/C5</f>
        <v>-2.4464974583739431E-3</v>
      </c>
      <c r="G5" s="47">
        <f>D5/'2014'!D4</f>
        <v>0.85389935238096759</v>
      </c>
    </row>
    <row r="6" spans="1:7" ht="16.5" customHeight="1" x14ac:dyDescent="0.2">
      <c r="B6" s="29" t="s">
        <v>220</v>
      </c>
      <c r="C6" s="22">
        <v>584601</v>
      </c>
      <c r="D6" s="22">
        <v>639919</v>
      </c>
      <c r="E6" s="22">
        <f>D6-C6</f>
        <v>55318</v>
      </c>
      <c r="F6" s="39">
        <f>E6/C6</f>
        <v>9.4625223015355767E-2</v>
      </c>
      <c r="G6" s="48">
        <f>D6/'2014'!D4</f>
        <v>0.1278730363758912</v>
      </c>
    </row>
    <row r="7" spans="1:7" x14ac:dyDescent="0.2">
      <c r="B7" s="29" t="s">
        <v>222</v>
      </c>
      <c r="C7" s="22">
        <v>44453</v>
      </c>
      <c r="D7" s="22">
        <v>50767</v>
      </c>
      <c r="E7" s="22">
        <f>D7-C7</f>
        <v>6314</v>
      </c>
      <c r="F7" s="39">
        <f>E7/C7</f>
        <v>0.14203765775088295</v>
      </c>
      <c r="G7" s="48">
        <f>D7/'2014'!D4</f>
        <v>1.0144612736447688E-2</v>
      </c>
    </row>
    <row r="8" spans="1:7" ht="17.25" customHeight="1" thickBot="1" x14ac:dyDescent="0.25">
      <c r="B8" s="30" t="s">
        <v>223</v>
      </c>
      <c r="C8" s="24">
        <v>41719</v>
      </c>
      <c r="D8" s="24">
        <v>40450</v>
      </c>
      <c r="E8" s="24">
        <f>D8-C8</f>
        <v>-1269</v>
      </c>
      <c r="F8" s="40">
        <f>E8/C8</f>
        <v>-3.0417795249167046E-2</v>
      </c>
      <c r="G8" s="49">
        <f>D8/'2014'!D4</f>
        <v>8.0829985066935024E-3</v>
      </c>
    </row>
    <row r="12" spans="1:7" x14ac:dyDescent="0.2">
      <c r="B12" t="s">
        <v>214</v>
      </c>
    </row>
    <row r="13" spans="1:7" x14ac:dyDescent="0.2">
      <c r="B13" s="138"/>
      <c r="C13" s="138"/>
      <c r="D13" s="138"/>
      <c r="E13" s="138"/>
      <c r="F13" s="138"/>
      <c r="G13" s="138"/>
    </row>
  </sheetData>
  <mergeCells count="2">
    <mergeCell ref="B13:G13"/>
    <mergeCell ref="B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2" sqref="B2:G2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  <col min="7" max="7" width="15.28515625" customWidth="1"/>
  </cols>
  <sheetData>
    <row r="1" spans="1:9" ht="21.75" customHeight="1" x14ac:dyDescent="0.2"/>
    <row r="2" spans="1:9" ht="22.5" customHeight="1" x14ac:dyDescent="0.2">
      <c r="B2" s="139" t="s">
        <v>278</v>
      </c>
      <c r="C2" s="139"/>
      <c r="D2" s="139"/>
      <c r="E2" s="139"/>
      <c r="F2" s="139"/>
      <c r="G2" s="139"/>
    </row>
    <row r="3" spans="1:9" ht="13.5" thickBot="1" x14ac:dyDescent="0.25"/>
    <row r="4" spans="1:9" ht="29.25" customHeight="1" x14ac:dyDescent="0.2">
      <c r="B4" s="82" t="s">
        <v>224</v>
      </c>
      <c r="C4" s="79">
        <v>2013</v>
      </c>
      <c r="D4" s="79">
        <v>2014</v>
      </c>
      <c r="E4" s="84" t="s">
        <v>1</v>
      </c>
      <c r="F4" s="80" t="s">
        <v>213</v>
      </c>
      <c r="G4" s="81" t="s">
        <v>228</v>
      </c>
    </row>
    <row r="5" spans="1:9" x14ac:dyDescent="0.2">
      <c r="B5" s="50" t="s">
        <v>237</v>
      </c>
      <c r="C5" s="22">
        <v>1414736</v>
      </c>
      <c r="D5" s="22">
        <v>1259720</v>
      </c>
      <c r="E5" s="22">
        <f t="shared" ref="E5:E23" si="0">D5-C5</f>
        <v>-155016</v>
      </c>
      <c r="F5" s="41">
        <f>E5/C5</f>
        <v>-0.10957238665023016</v>
      </c>
      <c r="G5" s="42">
        <f>D5/'2014'!$D$4</f>
        <v>0.25172595497779821</v>
      </c>
      <c r="I5" s="120"/>
    </row>
    <row r="6" spans="1:9" x14ac:dyDescent="0.2">
      <c r="B6" s="50" t="s">
        <v>238</v>
      </c>
      <c r="C6" s="22">
        <v>917269</v>
      </c>
      <c r="D6" s="22">
        <v>994345</v>
      </c>
      <c r="E6" s="22">
        <f t="shared" si="0"/>
        <v>77076</v>
      </c>
      <c r="F6" s="41">
        <f t="shared" ref="F6:F23" si="1">E6/C6</f>
        <v>8.4027695256244345E-2</v>
      </c>
      <c r="G6" s="42">
        <f>D6/'2014'!$D$4</f>
        <v>0.19869688875496044</v>
      </c>
    </row>
    <row r="7" spans="1:9" x14ac:dyDescent="0.2">
      <c r="B7" s="50" t="s">
        <v>239</v>
      </c>
      <c r="C7" s="22">
        <v>731772</v>
      </c>
      <c r="D7" s="22">
        <v>784515</v>
      </c>
      <c r="E7" s="22">
        <f t="shared" si="0"/>
        <v>52743</v>
      </c>
      <c r="F7" s="41">
        <f t="shared" si="1"/>
        <v>7.2075728505600109E-2</v>
      </c>
      <c r="G7" s="42">
        <f>D7/'2014'!$D$4</f>
        <v>0.15676720824421886</v>
      </c>
    </row>
    <row r="8" spans="1:9" x14ac:dyDescent="0.2">
      <c r="B8" s="50" t="s">
        <v>240</v>
      </c>
      <c r="C8" s="22">
        <v>641151</v>
      </c>
      <c r="D8" s="22">
        <v>629173</v>
      </c>
      <c r="E8" s="22">
        <f t="shared" si="0"/>
        <v>-11978</v>
      </c>
      <c r="F8" s="41">
        <f t="shared" si="1"/>
        <v>-1.8682026542889273E-2</v>
      </c>
      <c r="G8" s="42">
        <f>D8/'2014'!$D$4</f>
        <v>0.12572569640177678</v>
      </c>
    </row>
    <row r="9" spans="1:9" x14ac:dyDescent="0.2">
      <c r="A9" s="59"/>
      <c r="B9" s="50" t="s">
        <v>257</v>
      </c>
      <c r="C9" s="22">
        <v>460587</v>
      </c>
      <c r="D9" s="22">
        <v>489803</v>
      </c>
      <c r="E9" s="22">
        <f t="shared" si="0"/>
        <v>29216</v>
      </c>
      <c r="F9" s="41">
        <f t="shared" si="1"/>
        <v>6.3432098604606732E-2</v>
      </c>
      <c r="G9" s="42">
        <f>D9/'2014'!$D$4</f>
        <v>9.7875819964746535E-2</v>
      </c>
    </row>
    <row r="10" spans="1:9" x14ac:dyDescent="0.2">
      <c r="B10" s="50" t="s">
        <v>241</v>
      </c>
      <c r="C10" s="22">
        <v>223689</v>
      </c>
      <c r="D10" s="22">
        <v>242478</v>
      </c>
      <c r="E10" s="22">
        <f t="shared" si="0"/>
        <v>18789</v>
      </c>
      <c r="F10" s="41">
        <f t="shared" si="1"/>
        <v>8.3996083848557598E-2</v>
      </c>
      <c r="G10" s="42">
        <f>D10/'2014'!$D$4</f>
        <v>4.8453629466156417E-2</v>
      </c>
    </row>
    <row r="11" spans="1:9" x14ac:dyDescent="0.2">
      <c r="A11" s="59"/>
      <c r="B11" s="50" t="s">
        <v>242</v>
      </c>
      <c r="C11" s="22">
        <v>182748</v>
      </c>
      <c r="D11" s="22">
        <v>200499</v>
      </c>
      <c r="E11" s="22">
        <f t="shared" si="0"/>
        <v>17751</v>
      </c>
      <c r="F11" s="41">
        <f t="shared" si="1"/>
        <v>9.7133757961783446E-2</v>
      </c>
      <c r="G11" s="42">
        <f>D11/'2014'!$D$4</f>
        <v>4.0065095614179001E-2</v>
      </c>
    </row>
    <row r="12" spans="1:9" x14ac:dyDescent="0.2">
      <c r="A12" s="59"/>
      <c r="B12" s="50" t="s">
        <v>243</v>
      </c>
      <c r="C12" s="22">
        <v>104313</v>
      </c>
      <c r="D12" s="22">
        <v>83798</v>
      </c>
      <c r="E12" s="22">
        <f t="shared" si="0"/>
        <v>-20515</v>
      </c>
      <c r="F12" s="41">
        <f t="shared" si="1"/>
        <v>-0.19666772118527892</v>
      </c>
      <c r="G12" s="42">
        <f>D12/'2014'!$D$4</f>
        <v>1.6745095398365935E-2</v>
      </c>
    </row>
    <row r="13" spans="1:9" x14ac:dyDescent="0.2">
      <c r="A13" s="59"/>
      <c r="B13" s="50" t="s">
        <v>259</v>
      </c>
      <c r="C13" s="22">
        <v>67983</v>
      </c>
      <c r="D13" s="22">
        <v>82693</v>
      </c>
      <c r="E13" s="22">
        <f t="shared" si="0"/>
        <v>14710</v>
      </c>
      <c r="F13" s="41">
        <f t="shared" si="1"/>
        <v>0.21637762381771913</v>
      </c>
      <c r="G13" s="42">
        <f>D13/'2014'!$D$4</f>
        <v>1.6524286662892601E-2</v>
      </c>
    </row>
    <row r="14" spans="1:9" x14ac:dyDescent="0.2">
      <c r="A14" s="59"/>
      <c r="B14" s="50" t="s">
        <v>258</v>
      </c>
      <c r="C14" s="22">
        <v>56031</v>
      </c>
      <c r="D14" s="22">
        <v>67423</v>
      </c>
      <c r="E14" s="22">
        <f t="shared" si="0"/>
        <v>11392</v>
      </c>
      <c r="F14" s="41">
        <f t="shared" si="1"/>
        <v>0.20331602148810479</v>
      </c>
      <c r="G14" s="42">
        <f>D14/'2014'!$D$4</f>
        <v>1.3472929748252064E-2</v>
      </c>
    </row>
    <row r="15" spans="1:9" x14ac:dyDescent="0.2">
      <c r="A15" s="59"/>
      <c r="B15" s="50" t="s">
        <v>244</v>
      </c>
      <c r="C15" s="22">
        <v>35283</v>
      </c>
      <c r="D15" s="22">
        <v>48479</v>
      </c>
      <c r="E15" s="22">
        <f t="shared" si="0"/>
        <v>13196</v>
      </c>
      <c r="F15" s="41">
        <f t="shared" si="1"/>
        <v>0.374004478077261</v>
      </c>
      <c r="G15" s="42">
        <f>D15/'2014'!$D$4</f>
        <v>9.6874087665264341E-3</v>
      </c>
    </row>
    <row r="16" spans="1:9" x14ac:dyDescent="0.2">
      <c r="A16" s="59"/>
      <c r="B16" s="50" t="s">
        <v>245</v>
      </c>
      <c r="C16" s="22">
        <v>31917</v>
      </c>
      <c r="D16" s="22">
        <v>29605</v>
      </c>
      <c r="E16" s="22">
        <f t="shared" si="0"/>
        <v>-2312</v>
      </c>
      <c r="F16" s="41">
        <f t="shared" si="1"/>
        <v>-7.2437885766206092E-2</v>
      </c>
      <c r="G16" s="42">
        <f>D16/'2014'!$D$4</f>
        <v>5.9158756684959488E-3</v>
      </c>
    </row>
    <row r="17" spans="1:7" x14ac:dyDescent="0.2">
      <c r="B17" s="50" t="s">
        <v>260</v>
      </c>
      <c r="C17" s="22">
        <v>19081</v>
      </c>
      <c r="D17" s="22">
        <v>25471</v>
      </c>
      <c r="E17" s="22">
        <f t="shared" si="0"/>
        <v>6390</v>
      </c>
      <c r="F17" s="41">
        <f t="shared" si="1"/>
        <v>0.33488810858969653</v>
      </c>
      <c r="G17" s="42">
        <f>D17/'2014'!$D$4</f>
        <v>5.0897912228427735E-3</v>
      </c>
    </row>
    <row r="18" spans="1:7" x14ac:dyDescent="0.2">
      <c r="A18" s="59"/>
      <c r="B18" s="50" t="s">
        <v>263</v>
      </c>
      <c r="C18" s="22">
        <v>25372</v>
      </c>
      <c r="D18" s="22">
        <v>25296</v>
      </c>
      <c r="E18" s="22">
        <f t="shared" si="0"/>
        <v>-76</v>
      </c>
      <c r="F18" s="41">
        <f t="shared" si="1"/>
        <v>-2.9954280309002048E-3</v>
      </c>
      <c r="G18" s="42">
        <f>D18/'2014'!$D$4</f>
        <v>5.0548215136049157E-3</v>
      </c>
    </row>
    <row r="19" spans="1:7" x14ac:dyDescent="0.2">
      <c r="A19" s="59"/>
      <c r="B19" s="50" t="s">
        <v>262</v>
      </c>
      <c r="C19" s="22">
        <v>21533</v>
      </c>
      <c r="D19" s="22">
        <v>22401</v>
      </c>
      <c r="E19" s="22">
        <f t="shared" si="0"/>
        <v>868</v>
      </c>
      <c r="F19" s="41">
        <f t="shared" si="1"/>
        <v>4.0310221520456976E-2</v>
      </c>
      <c r="G19" s="42">
        <f>D19/'2014'!$D$4</f>
        <v>4.4763226093557764E-3</v>
      </c>
    </row>
    <row r="20" spans="1:7" x14ac:dyDescent="0.2">
      <c r="A20" s="59"/>
      <c r="B20" s="50" t="s">
        <v>261</v>
      </c>
      <c r="C20" s="22">
        <v>17838</v>
      </c>
      <c r="D20" s="22">
        <v>16323</v>
      </c>
      <c r="E20" s="22">
        <f t="shared" si="0"/>
        <v>-1515</v>
      </c>
      <c r="F20" s="41">
        <f t="shared" si="1"/>
        <v>-8.4931046081399258E-2</v>
      </c>
      <c r="G20" s="42">
        <f>D20/'2014'!$D$4</f>
        <v>3.2617746507974791E-3</v>
      </c>
    </row>
    <row r="21" spans="1:7" x14ac:dyDescent="0.2">
      <c r="A21" s="59"/>
      <c r="B21" s="50" t="s">
        <v>264</v>
      </c>
      <c r="C21" s="22">
        <v>2348</v>
      </c>
      <c r="D21" s="22">
        <v>1726</v>
      </c>
      <c r="E21" s="22">
        <f t="shared" si="0"/>
        <v>-622</v>
      </c>
      <c r="F21" s="41">
        <f t="shared" si="1"/>
        <v>-0.26490630323679726</v>
      </c>
      <c r="G21" s="42">
        <f>D21/'2014'!$D$4</f>
        <v>3.4490124654024682E-4</v>
      </c>
    </row>
    <row r="22" spans="1:7" x14ac:dyDescent="0.2">
      <c r="B22" s="50" t="s">
        <v>246</v>
      </c>
      <c r="C22" s="22">
        <v>574</v>
      </c>
      <c r="D22" s="22">
        <v>483</v>
      </c>
      <c r="E22" s="22">
        <f t="shared" si="0"/>
        <v>-91</v>
      </c>
      <c r="F22" s="41">
        <f t="shared" si="1"/>
        <v>-0.15853658536585366</v>
      </c>
      <c r="G22" s="42">
        <f>D22/'2014'!$D$4</f>
        <v>9.6516397496488547E-5</v>
      </c>
    </row>
    <row r="23" spans="1:7" ht="13.5" thickBot="1" x14ac:dyDescent="0.25">
      <c r="B23" s="51" t="s">
        <v>247</v>
      </c>
      <c r="C23" s="24">
        <v>223</v>
      </c>
      <c r="D23" s="24">
        <v>100</v>
      </c>
      <c r="E23" s="24">
        <f t="shared" si="0"/>
        <v>-123</v>
      </c>
      <c r="F23" s="43">
        <f t="shared" si="1"/>
        <v>-0.55156950672645744</v>
      </c>
      <c r="G23" s="44">
        <f>D23/'2014'!$D$4</f>
        <v>1.998269099306181E-5</v>
      </c>
    </row>
    <row r="24" spans="1:7" x14ac:dyDescent="0.2">
      <c r="B24" s="71"/>
      <c r="C24" s="71"/>
      <c r="D24" s="71"/>
    </row>
    <row r="25" spans="1:7" x14ac:dyDescent="0.2">
      <c r="B25" s="71"/>
      <c r="C25" s="71"/>
      <c r="D25" s="71"/>
    </row>
    <row r="27" spans="1:7" x14ac:dyDescent="0.2">
      <c r="B27" s="58" t="s">
        <v>214</v>
      </c>
    </row>
    <row r="28" spans="1:7" x14ac:dyDescent="0.2">
      <c r="B28" s="138"/>
      <c r="C28" s="138"/>
      <c r="D28" s="138"/>
      <c r="E28" s="138"/>
      <c r="F28" s="138"/>
      <c r="G28" s="138"/>
    </row>
  </sheetData>
  <mergeCells count="2">
    <mergeCell ref="B28:G28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132" t="s">
        <v>267</v>
      </c>
      <c r="C2" s="132" t="s">
        <v>268</v>
      </c>
    </row>
    <row r="3" spans="2:3" ht="64.5" customHeight="1" x14ac:dyDescent="0.2">
      <c r="B3" s="124" t="s">
        <v>279</v>
      </c>
      <c r="C3" s="127" t="s">
        <v>269</v>
      </c>
    </row>
    <row r="4" spans="2:3" ht="64.5" customHeight="1" x14ac:dyDescent="0.2">
      <c r="B4" s="124" t="s">
        <v>280</v>
      </c>
      <c r="C4" s="128" t="s">
        <v>270</v>
      </c>
    </row>
    <row r="5" spans="2:3" ht="20.25" customHeight="1" x14ac:dyDescent="0.2">
      <c r="B5" s="125" t="s">
        <v>272</v>
      </c>
      <c r="C5" s="129" t="s">
        <v>271</v>
      </c>
    </row>
    <row r="6" spans="2:3" ht="27.75" x14ac:dyDescent="0.2">
      <c r="B6" s="125" t="s">
        <v>273</v>
      </c>
      <c r="C6" s="130" t="s">
        <v>274</v>
      </c>
    </row>
    <row r="7" spans="2:3" ht="51" x14ac:dyDescent="0.2">
      <c r="B7" s="126" t="s">
        <v>275</v>
      </c>
      <c r="C7" s="131" t="s">
        <v>282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2014</vt:lpstr>
      <vt:lpstr>ტოპ 15</vt:lpstr>
      <vt:lpstr>ვიზიტის ტიპები</vt:lpstr>
      <vt:lpstr>რეგიონები</vt:lpstr>
      <vt:lpstr>საზღვრის ტიპი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2016-06-01T07:21:40Z</cp:lastPrinted>
  <dcterms:created xsi:type="dcterms:W3CDTF">2012-06-01T06:45:51Z</dcterms:created>
  <dcterms:modified xsi:type="dcterms:W3CDTF">2024-05-23T08:37:20Z</dcterms:modified>
</cp:coreProperties>
</file>