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30" tabRatio="746"/>
  </bookViews>
  <sheets>
    <sheet name="2017" sheetId="1" r:id="rId1"/>
    <sheet name="ტოპ 15" sheetId="2" r:id="rId2"/>
    <sheet name="ვიზიტის ტიპები" sheetId="12" r:id="rId3"/>
    <sheet name="რეგიონები" sheetId="3" r:id="rId4"/>
    <sheet name="საზღვრის ტიპი" sheetId="10" r:id="rId5"/>
    <sheet name="საზღვარი" sheetId="11" r:id="rId6"/>
    <sheet name="ტერმინები" sheetId="13" r:id="rId7"/>
  </sheets>
  <calcPr calcId="162913"/>
</workbook>
</file>

<file path=xl/calcChain.xml><?xml version="1.0" encoding="utf-8"?>
<calcChain xmlns="http://schemas.openxmlformats.org/spreadsheetml/2006/main">
  <c r="E7" i="12" l="1"/>
  <c r="F7" i="12"/>
  <c r="G7" i="12"/>
  <c r="E8" i="12"/>
  <c r="F8" i="12"/>
  <c r="G8" i="12"/>
  <c r="F2" i="1"/>
  <c r="E2" i="1"/>
  <c r="G5" i="11" l="1"/>
  <c r="G6" i="12"/>
  <c r="G5" i="12"/>
  <c r="F3" i="1"/>
  <c r="E3" i="1"/>
  <c r="E20" i="11" l="1"/>
  <c r="F20" i="11" s="1"/>
  <c r="G9" i="12" l="1"/>
  <c r="F9" i="12"/>
  <c r="E9" i="12"/>
  <c r="F6" i="12"/>
  <c r="E6" i="12"/>
  <c r="F5" i="12"/>
  <c r="E5" i="12"/>
  <c r="E5" i="10" l="1"/>
  <c r="F5" i="10" s="1"/>
  <c r="E14" i="11" l="1"/>
  <c r="F14" i="11" s="1"/>
  <c r="C5" i="3" l="1"/>
  <c r="G20" i="11"/>
  <c r="C10" i="3"/>
  <c r="E25" i="11"/>
  <c r="E24" i="11"/>
  <c r="F24" i="11" s="1"/>
  <c r="E23" i="11"/>
  <c r="F23" i="11" s="1"/>
  <c r="E22" i="11"/>
  <c r="F22" i="11" s="1"/>
  <c r="E21" i="11"/>
  <c r="F21" i="11" s="1"/>
  <c r="E19" i="11"/>
  <c r="F19" i="11" s="1"/>
  <c r="E18" i="11"/>
  <c r="F18" i="11" s="1"/>
  <c r="E17" i="11"/>
  <c r="F17" i="11" s="1"/>
  <c r="E16" i="11"/>
  <c r="F16" i="11" s="1"/>
  <c r="E15" i="11"/>
  <c r="F15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C7" i="3" l="1"/>
  <c r="C9" i="3"/>
  <c r="C8" i="3"/>
  <c r="C6" i="3"/>
  <c r="E8" i="10"/>
  <c r="F8" i="10" s="1"/>
  <c r="E7" i="10"/>
  <c r="F7" i="10" s="1"/>
  <c r="E6" i="10"/>
  <c r="F6" i="10" s="1"/>
  <c r="D6" i="3" l="1"/>
  <c r="G6" i="3" l="1"/>
  <c r="G8" i="10"/>
  <c r="G5" i="10"/>
  <c r="G6" i="10"/>
  <c r="G7" i="10"/>
  <c r="D5" i="3"/>
  <c r="G5" i="3" s="1"/>
  <c r="G7" i="11"/>
  <c r="G9" i="11"/>
  <c r="G11" i="11"/>
  <c r="G13" i="11"/>
  <c r="G15" i="11"/>
  <c r="G17" i="11"/>
  <c r="G19" i="11"/>
  <c r="G22" i="11"/>
  <c r="G24" i="11"/>
  <c r="G6" i="11"/>
  <c r="G8" i="11"/>
  <c r="G10" i="11"/>
  <c r="G12" i="11"/>
  <c r="G14" i="11"/>
  <c r="G16" i="11"/>
  <c r="G18" i="11"/>
  <c r="G21" i="11"/>
  <c r="G23" i="11"/>
  <c r="G25" i="1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D10" i="3" l="1"/>
  <c r="G10" i="3" s="1"/>
  <c r="E10" i="3" l="1"/>
  <c r="F10" i="3" s="1"/>
  <c r="D7" i="3"/>
  <c r="G7" i="3" s="1"/>
  <c r="D8" i="3"/>
  <c r="G8" i="3" s="1"/>
  <c r="E7" i="3" l="1"/>
  <c r="F7" i="3" s="1"/>
  <c r="E8" i="3"/>
  <c r="F8" i="3" s="1"/>
  <c r="E6" i="3"/>
  <c r="F6" i="3" s="1"/>
  <c r="D9" i="3"/>
  <c r="G9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<sst xmlns="http://schemas.openxmlformats.org/spreadsheetml/2006/main" count="330" uniqueCount="289">
  <si>
    <t>ქვეყანა</t>
  </si>
  <si>
    <t>ცვლილება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</si>
  <si>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</si>
  <si>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</si>
  <si>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</si>
  <si>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</si>
  <si>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</si>
  <si>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</si>
  <si>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</si>
  <si>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</si>
  <si>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</si>
  <si>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</si>
  <si>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</si>
  <si>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</si>
  <si>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</si>
  <si>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</si>
  <si>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</si>
  <si>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</si>
  <si>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</si>
  <si>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</si>
  <si>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</si>
  <si>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</si>
  <si>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</si>
  <si>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</si>
  <si>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</si>
  <si>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</si>
  <si>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</si>
  <si>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</si>
  <si>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</si>
  <si>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</si>
  <si>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</si>
  <si>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</si>
  <si>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</si>
  <si>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</si>
  <si>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</si>
  <si>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</si>
  <si>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</si>
  <si>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</si>
  <si>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</si>
  <si>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</si>
  <si>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</si>
  <si>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</si>
  <si>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</si>
  <si>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</si>
  <si>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</si>
  <si>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</si>
  <si>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</si>
  <si>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</si>
  <si>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</si>
  <si>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</si>
  <si>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</si>
  <si>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</si>
  <si>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</si>
  <si>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</si>
  <si>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</si>
  <si>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</si>
  <si>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</si>
  <si>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</si>
  <si>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</si>
  <si>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</si>
  <si>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</si>
  <si>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</si>
  <si>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</si>
  <si>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</si>
  <si>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</si>
  <si>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</si>
  <si>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</si>
  <si>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</si>
  <si>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</si>
  <si>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</si>
  <si>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</si>
  <si>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</si>
  <si>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</si>
  <si>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</si>
  <si>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</si>
  <si>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</si>
  <si>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</si>
  <si>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</si>
  <si>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</si>
  <si>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</si>
  <si>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</si>
  <si>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</si>
  <si>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</si>
  <si>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</si>
  <si>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</si>
  <si>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</si>
  <si>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</si>
  <si>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</si>
  <si>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</si>
  <si>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</si>
  <si>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</si>
  <si>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</si>
  <si>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</si>
  <si>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</si>
  <si>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</si>
  <si>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</si>
  <si>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</si>
  <si>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</si>
  <si>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</si>
  <si>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</si>
  <si>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</si>
  <si>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</si>
  <si>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</si>
  <si>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</si>
  <si>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</si>
  <si>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</si>
  <si>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</si>
  <si>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</si>
  <si>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</si>
  <si>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</si>
  <si>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</si>
  <si>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</si>
  <si>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</si>
  <si>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</si>
  <si>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</si>
  <si>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</si>
  <si>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</si>
  <si>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</si>
  <si>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</si>
  <si>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</si>
  <si>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</si>
  <si>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</si>
  <si>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</si>
  <si>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</si>
  <si>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</si>
  <si>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</si>
  <si>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</si>
  <si>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</si>
  <si>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</si>
  <si>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</si>
  <si>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</si>
  <si>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</si>
  <si>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</si>
  <si>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</si>
  <si>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</si>
  <si>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</si>
  <si>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</si>
  <si>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</si>
  <si>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</si>
  <si>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</si>
  <si>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</si>
  <si>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</si>
  <si>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</si>
  <si>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</si>
  <si>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</si>
  <si>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</si>
  <si>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</si>
  <si>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</si>
  <si>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</si>
  <si>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</si>
  <si>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</si>
  <si>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</si>
  <si>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</si>
  <si>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</si>
  <si>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</si>
  <si>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</si>
  <si>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</si>
  <si>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</si>
  <si>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</si>
  <si>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</si>
  <si>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</si>
  <si>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</si>
  <si>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</si>
  <si>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</si>
  <si>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</si>
  <si>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</si>
  <si>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</si>
  <si>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</si>
  <si>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</si>
  <si>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</si>
  <si>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</si>
  <si>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</si>
  <si>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</si>
  <si>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</si>
  <si>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</si>
  <si>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</si>
  <si>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</si>
  <si>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</si>
  <si>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</si>
  <si>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</si>
  <si>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</si>
  <si>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</si>
  <si>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</si>
  <si>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</si>
  <si>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</si>
  <si>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</si>
  <si>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</si>
  <si>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</si>
  <si>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</si>
  <si>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</si>
  <si>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</si>
  <si>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</si>
  <si>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</si>
  <si>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</si>
  <si>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</si>
  <si>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</si>
  <si>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</si>
  <si>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</si>
  <si>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</si>
  <si>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</si>
  <si>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</si>
  <si>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</si>
  <si>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</si>
  <si>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</si>
  <si>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</si>
  <si>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</si>
  <si>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</si>
  <si>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</si>
  <si>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</si>
  <si>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</si>
  <si>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</si>
  <si>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</si>
  <si>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</si>
  <si>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</si>
  <si>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</si>
  <si>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რეგიონი</t>
  </si>
  <si>
    <t>ბოსნია და ჰერცეგოვინა</t>
  </si>
  <si>
    <t>სერბეთი</t>
  </si>
  <si>
    <t>ახლო/შუა აღმოსავლეთი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</si>
  <si>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</si>
  <si>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</si>
  <si>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</si>
  <si>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</si>
  <si>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</si>
  <si>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</si>
  <si>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მთლიანი ჯამი</t>
  </si>
  <si>
    <t>ანგილია</t>
  </si>
  <si>
    <t>ბრუნეი დარუსალამი</t>
  </si>
  <si>
    <t>წილი %</t>
  </si>
  <si>
    <t>წილი%</t>
  </si>
  <si>
    <t>ვიზიტის ტიპი</t>
  </si>
  <si>
    <t>ერთდღიანი ვიზიტი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</si>
  <si>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</si>
  <si>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</si>
  <si>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</si>
  <si>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</si>
  <si>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</si>
  <si>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სარფი</t>
  </si>
  <si>
    <t>წითელი ხიდი</t>
  </si>
  <si>
    <t>სადახლო</t>
  </si>
  <si>
    <t>ყაზბეგი</t>
  </si>
  <si>
    <t>ცოდნა</t>
  </si>
  <si>
    <t>ნინოწმინდა</t>
  </si>
  <si>
    <t>ვალე</t>
  </si>
  <si>
    <t>ვახტანგისი</t>
  </si>
  <si>
    <t>კარწახი</t>
  </si>
  <si>
    <t>გუგუთი</t>
  </si>
  <si>
    <t>სამთაწყარო</t>
  </si>
  <si>
    <t>ახკერპი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</si>
  <si>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</si>
  <si>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</si>
  <si>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</si>
  <si>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</si>
  <si>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</si>
  <si>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</si>
  <si>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საერათაშორისო არარეზიდენტი მოგზაურების ვიზიტები</t>
  </si>
  <si>
    <t>საერათაშორისო ვიზიტორების მიერ განხორციელებული ვიზიტები</t>
  </si>
  <si>
    <t>ტურისტული ვიზიტი</t>
  </si>
  <si>
    <t>სხვა (არატურისტული)</t>
  </si>
  <si>
    <t>თბილისის აეროპორტი</t>
  </si>
  <si>
    <t>ბათუმის აეროპორტი</t>
  </si>
  <si>
    <t>ქუთაისის აეროპორტი</t>
  </si>
  <si>
    <t>გარდაბნის რკინიგზა</t>
  </si>
  <si>
    <t>ფოთის პორტი</t>
  </si>
  <si>
    <t>ბათუმის პორტი</t>
  </si>
  <si>
    <t>სადახლოს რკინიგზა</t>
  </si>
  <si>
    <t>ყულევის პორტი</t>
  </si>
  <si>
    <t>კარწახის რკინიგზა</t>
  </si>
  <si>
    <t>სხვა ვიზიტები (არატურისტული)</t>
  </si>
  <si>
    <t>ა შ შ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</si>
  <si>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</si>
  <si>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</si>
  <si>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</si>
  <si>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</si>
  <si>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</si>
  <si>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</si>
  <si>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</si>
  <si>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</si>
  <si>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</si>
  <si>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</si>
  <si>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</si>
  <si>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</si>
  <si>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</si>
  <si>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</si>
  <si>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</si>
  <si>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</si>
  <si>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ჩრდილოეთ მაკედონიის რესპუბლიკა</t>
  </si>
  <si>
    <t>ლიეტუვა</t>
  </si>
  <si>
    <t>კოლომბია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</si>
</sst>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64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3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2" fillId="7" borderId="0" applyNumberFormat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>
      <alignment vertical="center"/>
    </xf>
    <xf numFmtId="9" fontId="12" fillId="0" borderId="0" xfId="3" applyFont="1">
      <alignment vertical="center"/>
    </xf>
    <xf numFmtId="165" fontId="9" fillId="0" borderId="23" xfId="3" applyNumberFormat="1" applyFont="1" applyFill="1" applyBorder="1" applyAlignment="1">
      <alignment horizontal="center" vertical="center"/>
    </xf>
    <xf numFmtId="165" fontId="9" fillId="0" borderId="24" xfId="3" applyNumberFormat="1" applyFont="1" applyFill="1" applyBorder="1" applyAlignment="1">
      <alignment horizontal="center" vertical="center"/>
    </xf>
    <xf numFmtId="165" fontId="10" fillId="0" borderId="30" xfId="3" applyNumberFormat="1" applyFont="1" applyFill="1" applyBorder="1" applyAlignment="1">
      <alignment horizontal="center" vertical="center"/>
    </xf>
    <xf numFmtId="165" fontId="10" fillId="0" borderId="27" xfId="3" applyNumberFormat="1" applyFont="1" applyFill="1" applyBorder="1" applyAlignment="1">
      <alignment horizontal="center" vertical="center"/>
    </xf>
    <xf numFmtId="165" fontId="10" fillId="0" borderId="28" xfId="3" applyNumberFormat="1" applyFont="1" applyFill="1" applyBorder="1" applyAlignment="1">
      <alignment horizontal="center" vertical="center"/>
    </xf>
    <xf numFmtId="165" fontId="10" fillId="2" borderId="20" xfId="3" applyNumberFormat="1" applyFont="1" applyFill="1" applyBorder="1" applyAlignment="1">
      <alignment horizontal="center" vertical="center"/>
    </xf>
    <xf numFmtId="165" fontId="10" fillId="2" borderId="16" xfId="3" applyNumberFormat="1" applyFont="1" applyFill="1" applyBorder="1" applyAlignment="1">
      <alignment horizontal="center" vertical="center"/>
    </xf>
    <xf numFmtId="165" fontId="10" fillId="2" borderId="21" xfId="3" applyNumberFormat="1" applyFont="1" applyFill="1" applyBorder="1" applyAlignment="1">
      <alignment horizontal="center" vertical="center"/>
    </xf>
    <xf numFmtId="165" fontId="10" fillId="2" borderId="19" xfId="3" applyNumberFormat="1" applyFont="1" applyFill="1" applyBorder="1" applyAlignment="1">
      <alignment horizontal="center" vertical="center"/>
    </xf>
    <xf numFmtId="165" fontId="9" fillId="0" borderId="27" xfId="3" applyNumberFormat="1" applyFont="1" applyFill="1" applyBorder="1" applyAlignment="1">
      <alignment horizontal="center" vertical="center"/>
    </xf>
    <xf numFmtId="165" fontId="9" fillId="0" borderId="28" xfId="3" applyNumberFormat="1" applyFont="1" applyFill="1" applyBorder="1" applyAlignment="1">
      <alignment horizontal="center" vertical="center"/>
    </xf>
    <xf numFmtId="165" fontId="10" fillId="0" borderId="29" xfId="3" applyNumberFormat="1" applyFont="1" applyFill="1" applyBorder="1" applyAlignment="1">
      <alignment horizontal="center" vertical="center"/>
    </xf>
    <xf numFmtId="165" fontId="10" fillId="0" borderId="23" xfId="3" applyNumberFormat="1" applyFont="1" applyFill="1" applyBorder="1" applyAlignment="1">
      <alignment horizontal="center" vertical="center"/>
    </xf>
    <xf numFmtId="165" fontId="10" fillId="0" borderId="24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5" fontId="14" fillId="0" borderId="23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 vertical="center"/>
    </xf>
    <xf numFmtId="165" fontId="12" fillId="0" borderId="0" xfId="3" applyNumberFormat="1" applyFo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3" fontId="14" fillId="0" borderId="32" xfId="2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14" fillId="0" borderId="35" xfId="2" applyFont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 wrapText="1"/>
    </xf>
    <xf numFmtId="3" fontId="16" fillId="2" borderId="36" xfId="0" applyNumberFormat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/>
    </xf>
    <xf numFmtId="1" fontId="9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6" xfId="0" applyNumberFormat="1" applyFont="1" applyFill="1" applyBorder="1" applyAlignment="1">
      <alignment horizontal="center" vertical="center"/>
    </xf>
    <xf numFmtId="0" fontId="9" fillId="2" borderId="36" xfId="0" applyNumberFormat="1" applyFont="1" applyFill="1" applyBorder="1" applyAlignment="1">
      <alignment horizontal="center" vertical="center" wrapText="1"/>
    </xf>
    <xf numFmtId="3" fontId="26" fillId="0" borderId="36" xfId="6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5" fontId="14" fillId="0" borderId="5" xfId="4" applyNumberFormat="1" applyFont="1" applyBorder="1" applyAlignment="1">
      <alignment horizontal="center" vertical="center"/>
    </xf>
    <xf numFmtId="165" fontId="14" fillId="2" borderId="5" xfId="4" applyNumberFormat="1" applyFont="1" applyFill="1" applyBorder="1" applyAlignment="1">
      <alignment horizontal="center" vertical="center"/>
    </xf>
    <xf numFmtId="165" fontId="14" fillId="0" borderId="6" xfId="4" applyNumberFormat="1" applyFont="1" applyBorder="1" applyAlignment="1">
      <alignment horizontal="center" vertical="center"/>
    </xf>
    <xf numFmtId="0" fontId="18" fillId="8" borderId="33" xfId="7" applyNumberFormat="1" applyFill="1" applyBorder="1" applyAlignment="1">
      <alignment horizontal="center" vertical="center" wrapText="1"/>
    </xf>
    <xf numFmtId="0" fontId="25" fillId="8" borderId="34" xfId="7" applyNumberFormat="1" applyFont="1" applyFill="1" applyBorder="1" applyAlignment="1">
      <alignment horizontal="center" vertical="center" wrapText="1"/>
    </xf>
    <xf numFmtId="0" fontId="25" fillId="8" borderId="37" xfId="7" applyNumberFormat="1" applyFont="1" applyFill="1" applyBorder="1" applyAlignment="1">
      <alignment horizontal="center" vertical="center" wrapText="1"/>
    </xf>
    <xf numFmtId="3" fontId="25" fillId="8" borderId="25" xfId="7" applyNumberFormat="1" applyFont="1" applyFill="1" applyBorder="1" applyAlignment="1">
      <alignment horizontal="center" vertical="center" wrapText="1"/>
    </xf>
    <xf numFmtId="0" fontId="25" fillId="8" borderId="9" xfId="7" applyNumberFormat="1" applyFont="1" applyFill="1" applyBorder="1" applyAlignment="1">
      <alignment horizontal="center" vertical="center" wrapText="1"/>
    </xf>
    <xf numFmtId="0" fontId="25" fillId="8" borderId="7" xfId="7" applyNumberFormat="1" applyFont="1" applyFill="1" applyBorder="1" applyAlignment="1">
      <alignment horizontal="center" vertical="center" wrapText="1"/>
    </xf>
    <xf numFmtId="0" fontId="25" fillId="8" borderId="36" xfId="7" applyNumberFormat="1" applyFont="1" applyFill="1" applyBorder="1" applyAlignment="1">
      <alignment horizontal="center" vertical="center" wrapText="1"/>
    </xf>
    <xf numFmtId="0" fontId="25" fillId="8" borderId="8" xfId="7" applyNumberFormat="1" applyFont="1" applyFill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left" vertical="center" wrapText="1"/>
    </xf>
    <xf numFmtId="3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2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horizontal="center" vertical="center"/>
    </xf>
    <xf numFmtId="165" fontId="29" fillId="0" borderId="23" xfId="3" applyNumberFormat="1" applyFont="1" applyBorder="1" applyAlignment="1">
      <alignment horizontal="center" vertical="center"/>
    </xf>
    <xf numFmtId="3" fontId="29" fillId="0" borderId="3" xfId="2" applyNumberFormat="1" applyFont="1" applyBorder="1" applyAlignment="1">
      <alignment horizontal="left" vertical="center"/>
    </xf>
    <xf numFmtId="3" fontId="29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>
      <alignment horizontal="center" vertical="center"/>
    </xf>
    <xf numFmtId="165" fontId="29" fillId="0" borderId="4" xfId="3" applyNumberFormat="1" applyFont="1" applyBorder="1" applyAlignment="1">
      <alignment horizontal="center" vertical="center"/>
    </xf>
    <xf numFmtId="165" fontId="29" fillId="0" borderId="24" xfId="3" applyNumberFormat="1" applyFont="1" applyBorder="1" applyAlignment="1">
      <alignment horizontal="center" vertical="center"/>
    </xf>
    <xf numFmtId="0" fontId="24" fillId="9" borderId="14" xfId="6" applyNumberFormat="1" applyFont="1" applyFill="1" applyBorder="1" applyAlignment="1">
      <alignment horizontal="center" vertical="center"/>
    </xf>
    <xf numFmtId="3" fontId="24" fillId="9" borderId="13" xfId="6" applyNumberFormat="1" applyFont="1" applyFill="1" applyBorder="1" applyAlignment="1">
      <alignment horizontal="center" vertical="center"/>
    </xf>
    <xf numFmtId="165" fontId="24" fillId="9" borderId="26" xfId="6" applyNumberFormat="1" applyFont="1" applyFill="1" applyBorder="1" applyAlignment="1">
      <alignment horizontal="center" vertical="center"/>
    </xf>
    <xf numFmtId="9" fontId="24" fillId="9" borderId="22" xfId="6" applyNumberFormat="1" applyFont="1" applyFill="1" applyBorder="1" applyAlignment="1">
      <alignment horizontal="center" vertical="center"/>
    </xf>
    <xf numFmtId="3" fontId="24" fillId="9" borderId="36" xfId="6" applyNumberFormat="1" applyFont="1" applyFill="1" applyBorder="1" applyAlignment="1">
      <alignment horizontal="center" vertical="center"/>
    </xf>
    <xf numFmtId="3" fontId="18" fillId="10" borderId="36" xfId="8" applyNumberFormat="1" applyFill="1" applyBorder="1" applyAlignment="1">
      <alignment horizontal="center" vertical="center" wrapText="1"/>
    </xf>
    <xf numFmtId="3" fontId="24" fillId="10" borderId="36" xfId="6" applyNumberFormat="1" applyFont="1" applyFill="1" applyBorder="1" applyAlignment="1">
      <alignment horizontal="center" vertical="center"/>
    </xf>
    <xf numFmtId="0" fontId="1" fillId="11" borderId="36" xfId="9" applyNumberFormat="1" applyFont="1" applyFill="1" applyBorder="1" applyAlignment="1">
      <alignment horizontal="center" vertical="center"/>
    </xf>
    <xf numFmtId="3" fontId="1" fillId="11" borderId="36" xfId="9" applyNumberFormat="1" applyFont="1" applyFill="1" applyBorder="1" applyAlignment="1">
      <alignment horizontal="center" vertical="center"/>
    </xf>
    <xf numFmtId="3" fontId="26" fillId="11" borderId="36" xfId="6" applyNumberFormat="1" applyFont="1" applyFill="1" applyBorder="1" applyAlignment="1">
      <alignment horizontal="center" vertical="center"/>
    </xf>
    <xf numFmtId="3" fontId="27" fillId="10" borderId="36" xfId="0" applyNumberFormat="1" applyFont="1" applyFill="1" applyBorder="1" applyAlignment="1">
      <alignment horizontal="center" vertical="center"/>
    </xf>
    <xf numFmtId="3" fontId="27" fillId="10" borderId="36" xfId="6" applyNumberFormat="1" applyFont="1" applyFill="1" applyBorder="1" applyAlignment="1">
      <alignment horizontal="center" vertical="center"/>
    </xf>
    <xf numFmtId="3" fontId="28" fillId="11" borderId="36" xfId="9" applyNumberFormat="1" applyFont="1" applyFill="1" applyBorder="1" applyAlignment="1">
      <alignment horizontal="center" vertical="center"/>
    </xf>
    <xf numFmtId="0" fontId="18" fillId="10" borderId="36" xfId="8" applyNumberFormat="1" applyFill="1" applyBorder="1" applyAlignment="1">
      <alignment horizontal="center" vertical="center"/>
    </xf>
    <xf numFmtId="3" fontId="18" fillId="10" borderId="36" xfId="8" applyNumberFormat="1" applyFill="1" applyBorder="1" applyAlignment="1">
      <alignment horizontal="center" vertical="center"/>
    </xf>
    <xf numFmtId="3" fontId="28" fillId="11" borderId="36" xfId="0" applyNumberFormat="1" applyFont="1" applyFill="1" applyBorder="1" applyAlignment="1">
      <alignment horizontal="center" vertical="center"/>
    </xf>
    <xf numFmtId="165" fontId="24" fillId="9" borderId="36" xfId="3" applyNumberFormat="1" applyFont="1" applyFill="1" applyBorder="1" applyAlignment="1">
      <alignment horizontal="center" vertical="center"/>
    </xf>
    <xf numFmtId="165" fontId="24" fillId="10" borderId="36" xfId="3" applyNumberFormat="1" applyFont="1" applyFill="1" applyBorder="1" applyAlignment="1">
      <alignment horizontal="center" vertical="center"/>
    </xf>
    <xf numFmtId="165" fontId="26" fillId="11" borderId="36" xfId="3" applyNumberFormat="1" applyFont="1" applyFill="1" applyBorder="1" applyAlignment="1">
      <alignment horizontal="center" vertical="center"/>
    </xf>
    <xf numFmtId="165" fontId="26" fillId="0" borderId="36" xfId="3" applyNumberFormat="1" applyFont="1" applyFill="1" applyBorder="1" applyAlignment="1">
      <alignment horizontal="center" vertical="center"/>
    </xf>
    <xf numFmtId="165" fontId="27" fillId="10" borderId="36" xfId="3" applyNumberFormat="1" applyFont="1" applyFill="1" applyBorder="1" applyAlignment="1">
      <alignment horizontal="center" vertical="center"/>
    </xf>
    <xf numFmtId="3" fontId="25" fillId="8" borderId="36" xfId="7" applyNumberFormat="1" applyFont="1" applyFill="1" applyBorder="1" applyAlignment="1">
      <alignment horizontal="center" vertical="center" wrapText="1"/>
    </xf>
    <xf numFmtId="165" fontId="25" fillId="8" borderId="36" xfId="3" applyNumberFormat="1" applyFont="1" applyFill="1" applyBorder="1" applyAlignment="1">
      <alignment horizontal="center" vertical="center" wrapText="1"/>
    </xf>
    <xf numFmtId="3" fontId="24" fillId="9" borderId="36" xfId="6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0" fontId="25" fillId="12" borderId="36" xfId="7" applyNumberFormat="1" applyFont="1" applyFill="1" applyBorder="1" applyAlignment="1">
      <alignment horizontal="center" vertical="center" wrapText="1"/>
    </xf>
    <xf numFmtId="3" fontId="25" fillId="12" borderId="36" xfId="7" applyNumberFormat="1" applyFont="1" applyFill="1" applyBorder="1" applyAlignment="1">
      <alignment horizontal="center" vertical="center" wrapText="1"/>
    </xf>
    <xf numFmtId="165" fontId="25" fillId="12" borderId="36" xfId="3" applyNumberFormat="1" applyFont="1" applyFill="1" applyBorder="1" applyAlignment="1">
      <alignment horizontal="center" vertical="center" wrapText="1"/>
    </xf>
    <xf numFmtId="3" fontId="29" fillId="0" borderId="36" xfId="2" applyNumberFormat="1" applyFont="1" applyBorder="1" applyAlignment="1">
      <alignment horizontal="left" vertical="center" wrapText="1"/>
    </xf>
    <xf numFmtId="3" fontId="14" fillId="0" borderId="36" xfId="2" applyNumberFormat="1" applyFont="1" applyBorder="1" applyAlignment="1">
      <alignment horizontal="center" vertical="center"/>
    </xf>
    <xf numFmtId="3" fontId="29" fillId="0" borderId="36" xfId="2" applyNumberFormat="1" applyFont="1" applyBorder="1" applyAlignment="1">
      <alignment horizontal="left" vertical="center"/>
    </xf>
    <xf numFmtId="0" fontId="34" fillId="0" borderId="36" xfId="0" applyFont="1" applyBorder="1" applyAlignment="1">
      <alignment horizontal="left" vertical="top" wrapText="1"/>
    </xf>
    <xf numFmtId="0" fontId="32" fillId="0" borderId="36" xfId="0" applyFont="1" applyBorder="1" applyAlignment="1">
      <alignment horizontal="left" vertical="top" wrapText="1"/>
    </xf>
    <xf numFmtId="0" fontId="34" fillId="0" borderId="36" xfId="0" applyFont="1" applyBorder="1">
      <alignment vertical="center"/>
    </xf>
    <xf numFmtId="0" fontId="31" fillId="0" borderId="36" xfId="0" applyFont="1" applyBorder="1" applyAlignment="1">
      <alignment vertical="center" wrapText="1"/>
    </xf>
    <xf numFmtId="0" fontId="32" fillId="0" borderId="36" xfId="0" applyFont="1" applyBorder="1" applyAlignment="1">
      <alignment horizontal="justify" vertical="center"/>
    </xf>
    <xf numFmtId="0" fontId="30" fillId="9" borderId="36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</xdr:row>
      <xdr:rowOff>85725</xdr:rowOff>
    </xdr:from>
    <xdr:to>
      <xdr:col>2</xdr:col>
      <xdr:colOff>809625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38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590550</xdr:colOff>
      <xdr:row>4</xdr:row>
      <xdr:rowOff>85725</xdr:rowOff>
    </xdr:from>
    <xdr:to>
      <xdr:col>3</xdr:col>
      <xdr:colOff>781050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388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389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400050</xdr:colOff>
      <xdr:row>4</xdr:row>
      <xdr:rowOff>95250</xdr:rowOff>
    </xdr:from>
    <xdr:to>
      <xdr:col>5</xdr:col>
      <xdr:colOff>590550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80010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108" sqref="B108"/>
    </sheetView>
  </sheetViews>
  <sheetFormatPr defaultRowHeight="15" customHeight="1" x14ac:dyDescent="0.2"/>
  <cols>
    <col min="1" max="1" width="9.85546875" style="5" customWidth="1"/>
    <col min="2" max="2" width="47.42578125" style="5" customWidth="1"/>
    <col min="3" max="3" width="21.42578125" style="5" customWidth="1"/>
    <col min="4" max="4" width="21" style="5" customWidth="1"/>
    <col min="5" max="5" width="14.28515625" style="5" customWidth="1"/>
    <col min="6" max="6" width="15.140625" style="5" customWidth="1"/>
    <col min="7" max="16384" width="9.140625" style="5"/>
  </cols>
  <sheetData>
    <row r="1" spans="2:6" ht="35.25" customHeight="1" x14ac:dyDescent="0.2">
      <c r="B1" s="84" t="s">
        <v>0</v>
      </c>
      <c r="C1" s="84">
        <v>2016</v>
      </c>
      <c r="D1" s="84">
        <v>2017</v>
      </c>
      <c r="E1" s="84" t="s">
        <v>1</v>
      </c>
      <c r="F1" s="84" t="s">
        <v>213</v>
      </c>
    </row>
    <row r="2" spans="2:6" s="27" customFormat="1" ht="31.5" customHeight="1" x14ac:dyDescent="0.2">
      <c r="B2" s="84" t="s">
        <v>280</v>
      </c>
      <c r="C2" s="117">
        <v>6719975</v>
      </c>
      <c r="D2" s="117">
        <v>7902509</v>
      </c>
      <c r="E2" s="117">
        <f>D2-C2</f>
        <v>1182534</v>
      </c>
      <c r="F2" s="118">
        <f>D2/C2-1</f>
        <v>0.17597297608994089</v>
      </c>
    </row>
    <row r="3" spans="2:6" s="27" customFormat="1" ht="19.5" customHeight="1" x14ac:dyDescent="0.2">
      <c r="B3" s="122" t="s">
        <v>268</v>
      </c>
      <c r="C3" s="123">
        <v>1327159</v>
      </c>
      <c r="D3" s="123">
        <v>1419679</v>
      </c>
      <c r="E3" s="123">
        <f>D3-C3</f>
        <v>92520</v>
      </c>
      <c r="F3" s="124">
        <f>D3/C3-1</f>
        <v>6.9712822653502649E-2</v>
      </c>
    </row>
    <row r="4" spans="2:6" ht="30.75" customHeight="1" x14ac:dyDescent="0.2">
      <c r="B4" s="119" t="s">
        <v>281</v>
      </c>
      <c r="C4" s="100">
        <v>5392816</v>
      </c>
      <c r="D4" s="100">
        <v>6482830</v>
      </c>
      <c r="E4" s="100">
        <v>1090014</v>
      </c>
      <c r="F4" s="112">
        <v>0.20212334335159965</v>
      </c>
    </row>
    <row r="5" spans="2:6" s="27" customFormat="1" ht="30.75" customHeight="1" x14ac:dyDescent="0.2">
      <c r="B5" s="119" t="s">
        <v>279</v>
      </c>
      <c r="C5" s="100"/>
      <c r="D5" s="100"/>
      <c r="E5" s="100"/>
      <c r="F5" s="112"/>
    </row>
    <row r="6" spans="2:6" ht="15" customHeight="1" x14ac:dyDescent="0.2">
      <c r="B6" s="101" t="s">
        <v>2</v>
      </c>
      <c r="C6" s="101">
        <v>4641856</v>
      </c>
      <c r="D6" s="101">
        <v>5440839</v>
      </c>
      <c r="E6" s="102">
        <v>798983</v>
      </c>
      <c r="F6" s="113">
        <v>0.17212576176425975</v>
      </c>
    </row>
    <row r="7" spans="2:6" x14ac:dyDescent="0.2">
      <c r="B7" s="103" t="s">
        <v>3</v>
      </c>
      <c r="C7" s="104">
        <v>3428022</v>
      </c>
      <c r="D7" s="104">
        <v>4136093</v>
      </c>
      <c r="E7" s="105">
        <v>708071</v>
      </c>
      <c r="F7" s="114">
        <v>0.20655380858115846</v>
      </c>
    </row>
    <row r="8" spans="2:6" s="14" customFormat="1" ht="14.25" customHeight="1" x14ac:dyDescent="0.2">
      <c r="B8" s="62" t="s">
        <v>5</v>
      </c>
      <c r="C8" s="63">
        <v>1075820</v>
      </c>
      <c r="D8" s="63">
        <v>1301556</v>
      </c>
      <c r="E8" s="71">
        <v>225736</v>
      </c>
      <c r="F8" s="115">
        <v>0.20982692271941406</v>
      </c>
    </row>
    <row r="9" spans="2:6" s="14" customFormat="1" x14ac:dyDescent="0.2">
      <c r="B9" s="62" t="s">
        <v>6</v>
      </c>
      <c r="C9" s="63">
        <v>32939</v>
      </c>
      <c r="D9" s="63">
        <v>42149</v>
      </c>
      <c r="E9" s="71">
        <v>9210</v>
      </c>
      <c r="F9" s="115">
        <v>0.27960775979841523</v>
      </c>
    </row>
    <row r="10" spans="2:6" s="14" customFormat="1" x14ac:dyDescent="0.2">
      <c r="B10" s="62" t="s">
        <v>7</v>
      </c>
      <c r="C10" s="63">
        <v>11068</v>
      </c>
      <c r="D10" s="63">
        <v>11022</v>
      </c>
      <c r="E10" s="71">
        <v>-46</v>
      </c>
      <c r="F10" s="115">
        <v>-4.1561257679797459E-3</v>
      </c>
    </row>
    <row r="11" spans="2:6" ht="15" customHeight="1" x14ac:dyDescent="0.2">
      <c r="B11" s="64" t="s">
        <v>9</v>
      </c>
      <c r="C11" s="63">
        <v>3954</v>
      </c>
      <c r="D11" s="63">
        <v>5572</v>
      </c>
      <c r="E11" s="71">
        <v>1618</v>
      </c>
      <c r="F11" s="115">
        <v>0.40920586747597376</v>
      </c>
    </row>
    <row r="12" spans="2:6" ht="15" customHeight="1" x14ac:dyDescent="0.2">
      <c r="B12" s="64" t="s">
        <v>20</v>
      </c>
      <c r="C12" s="63">
        <v>4086</v>
      </c>
      <c r="D12" s="63">
        <v>9770</v>
      </c>
      <c r="E12" s="71">
        <v>5684</v>
      </c>
      <c r="F12" s="115">
        <v>1.3910915320606949</v>
      </c>
    </row>
    <row r="13" spans="2:6" ht="15" customHeight="1" x14ac:dyDescent="0.2">
      <c r="B13" s="64" t="s">
        <v>13</v>
      </c>
      <c r="C13" s="63">
        <v>9932</v>
      </c>
      <c r="D13" s="63">
        <v>11805</v>
      </c>
      <c r="E13" s="71">
        <v>1873</v>
      </c>
      <c r="F13" s="115">
        <v>0.18858236004832873</v>
      </c>
    </row>
    <row r="14" spans="2:6" ht="15" customHeight="1" x14ac:dyDescent="0.2">
      <c r="B14" s="64" t="s">
        <v>287</v>
      </c>
      <c r="C14" s="63">
        <v>13039</v>
      </c>
      <c r="D14" s="63">
        <v>14565</v>
      </c>
      <c r="E14" s="71">
        <v>1526</v>
      </c>
      <c r="F14" s="115">
        <v>0.11703351484009517</v>
      </c>
    </row>
    <row r="15" spans="2:6" s="14" customFormat="1" ht="15" customHeight="1" x14ac:dyDescent="0.2">
      <c r="B15" s="62" t="s">
        <v>14</v>
      </c>
      <c r="C15" s="63">
        <v>6970</v>
      </c>
      <c r="D15" s="63">
        <v>8164</v>
      </c>
      <c r="E15" s="71">
        <v>1194</v>
      </c>
      <c r="F15" s="115">
        <v>0.17130559540889534</v>
      </c>
    </row>
    <row r="16" spans="2:6" s="14" customFormat="1" ht="15" customHeight="1" x14ac:dyDescent="0.2">
      <c r="B16" s="62" t="s">
        <v>15</v>
      </c>
      <c r="C16" s="63">
        <v>41609</v>
      </c>
      <c r="D16" s="63">
        <v>48913</v>
      </c>
      <c r="E16" s="71">
        <v>7304</v>
      </c>
      <c r="F16" s="115">
        <v>0.17553894590112717</v>
      </c>
    </row>
    <row r="17" spans="2:6" ht="15" customHeight="1" x14ac:dyDescent="0.2">
      <c r="B17" s="64" t="s">
        <v>16</v>
      </c>
      <c r="C17" s="63">
        <v>3848</v>
      </c>
      <c r="D17" s="63">
        <v>4466</v>
      </c>
      <c r="E17" s="71">
        <v>618</v>
      </c>
      <c r="F17" s="115">
        <v>0.16060291060291054</v>
      </c>
    </row>
    <row r="18" spans="2:6" ht="15" customHeight="1" x14ac:dyDescent="0.2">
      <c r="B18" s="64" t="s">
        <v>17</v>
      </c>
      <c r="C18" s="63">
        <v>849265</v>
      </c>
      <c r="D18" s="63">
        <v>1135057</v>
      </c>
      <c r="E18" s="71">
        <v>285792</v>
      </c>
      <c r="F18" s="115">
        <v>0.33651687047034784</v>
      </c>
    </row>
    <row r="19" spans="2:6" s="14" customFormat="1" ht="15" customHeight="1" x14ac:dyDescent="0.2">
      <c r="B19" s="62" t="s">
        <v>18</v>
      </c>
      <c r="C19" s="63">
        <v>3384</v>
      </c>
      <c r="D19" s="63">
        <v>3721</v>
      </c>
      <c r="E19" s="71">
        <v>337</v>
      </c>
      <c r="F19" s="115">
        <v>9.9586288416075641E-2</v>
      </c>
    </row>
    <row r="20" spans="2:6" ht="15" customHeight="1" x14ac:dyDescent="0.2">
      <c r="B20" s="64" t="s">
        <v>4</v>
      </c>
      <c r="C20" s="63">
        <v>1152234</v>
      </c>
      <c r="D20" s="63">
        <v>1287168</v>
      </c>
      <c r="E20" s="71">
        <v>134934</v>
      </c>
      <c r="F20" s="115">
        <v>0.11710642109154912</v>
      </c>
    </row>
    <row r="21" spans="2:6" ht="15" customHeight="1" x14ac:dyDescent="0.2">
      <c r="B21" s="64" t="s">
        <v>19</v>
      </c>
      <c r="C21" s="63">
        <v>1820</v>
      </c>
      <c r="D21" s="63">
        <v>2271</v>
      </c>
      <c r="E21" s="71">
        <v>451</v>
      </c>
      <c r="F21" s="115">
        <v>0.24780219780219781</v>
      </c>
    </row>
    <row r="22" spans="2:6" s="14" customFormat="1" ht="15" customHeight="1" x14ac:dyDescent="0.2">
      <c r="B22" s="62" t="s">
        <v>22</v>
      </c>
      <c r="C22" s="63">
        <v>8649</v>
      </c>
      <c r="D22" s="63">
        <v>13040</v>
      </c>
      <c r="E22" s="71">
        <v>4391</v>
      </c>
      <c r="F22" s="115">
        <v>0.5076887501445253</v>
      </c>
    </row>
    <row r="23" spans="2:6" ht="15" customHeight="1" x14ac:dyDescent="0.2">
      <c r="B23" s="64" t="s">
        <v>21</v>
      </c>
      <c r="C23" s="63">
        <v>151630</v>
      </c>
      <c r="D23" s="63">
        <v>169862</v>
      </c>
      <c r="E23" s="71">
        <v>18232</v>
      </c>
      <c r="F23" s="115">
        <v>0.12024005803600879</v>
      </c>
    </row>
    <row r="24" spans="2:6" s="14" customFormat="1" ht="15" customHeight="1" x14ac:dyDescent="0.2">
      <c r="B24" s="62" t="s">
        <v>10</v>
      </c>
      <c r="C24" s="63">
        <v>5345</v>
      </c>
      <c r="D24" s="63">
        <v>5731</v>
      </c>
      <c r="E24" s="71">
        <v>386</v>
      </c>
      <c r="F24" s="115">
        <v>7.2217025257249823E-2</v>
      </c>
    </row>
    <row r="25" spans="2:6" s="14" customFormat="1" ht="15" customHeight="1" x14ac:dyDescent="0.2">
      <c r="B25" s="65" t="s">
        <v>11</v>
      </c>
      <c r="C25" s="63">
        <v>40895</v>
      </c>
      <c r="D25" s="63">
        <v>47241</v>
      </c>
      <c r="E25" s="71">
        <v>6346</v>
      </c>
      <c r="F25" s="115">
        <v>0.1551778946081428</v>
      </c>
    </row>
    <row r="26" spans="2:6" s="14" customFormat="1" ht="15" customHeight="1" x14ac:dyDescent="0.2">
      <c r="B26" s="65" t="s">
        <v>12</v>
      </c>
      <c r="C26" s="63">
        <v>3703</v>
      </c>
      <c r="D26" s="63">
        <v>4585</v>
      </c>
      <c r="E26" s="71">
        <v>882</v>
      </c>
      <c r="F26" s="115">
        <v>0.23818525519848777</v>
      </c>
    </row>
    <row r="27" spans="2:6" s="14" customFormat="1" ht="15" customHeight="1" x14ac:dyDescent="0.2">
      <c r="B27" s="65" t="s">
        <v>8</v>
      </c>
      <c r="C27" s="63">
        <v>7832</v>
      </c>
      <c r="D27" s="63">
        <v>9435</v>
      </c>
      <c r="E27" s="71">
        <v>1603</v>
      </c>
      <c r="F27" s="115">
        <v>0.20467313585291103</v>
      </c>
    </row>
    <row r="28" spans="2:6" ht="15" customHeight="1" x14ac:dyDescent="0.2">
      <c r="B28" s="103" t="s">
        <v>23</v>
      </c>
      <c r="C28" s="104">
        <v>30172</v>
      </c>
      <c r="D28" s="104">
        <v>42400</v>
      </c>
      <c r="E28" s="105">
        <v>12228</v>
      </c>
      <c r="F28" s="114">
        <v>0.40527641521940883</v>
      </c>
    </row>
    <row r="29" spans="2:6" ht="15" customHeight="1" x14ac:dyDescent="0.2">
      <c r="B29" s="62" t="s">
        <v>30</v>
      </c>
      <c r="C29" s="63">
        <v>15470</v>
      </c>
      <c r="D29" s="63">
        <v>22392</v>
      </c>
      <c r="E29" s="71">
        <v>6922</v>
      </c>
      <c r="F29" s="115">
        <v>0.44744667097608271</v>
      </c>
    </row>
    <row r="30" spans="2:6" ht="15" customHeight="1" x14ac:dyDescent="0.2">
      <c r="B30" s="64" t="s">
        <v>24</v>
      </c>
      <c r="C30" s="63">
        <v>2852</v>
      </c>
      <c r="D30" s="63">
        <v>3282</v>
      </c>
      <c r="E30" s="71">
        <v>430</v>
      </c>
      <c r="F30" s="115">
        <v>0.15077138849929872</v>
      </c>
    </row>
    <row r="31" spans="2:6" ht="15" customHeight="1" x14ac:dyDescent="0.2">
      <c r="B31" s="64" t="s">
        <v>27</v>
      </c>
      <c r="C31" s="63">
        <v>1566</v>
      </c>
      <c r="D31" s="63">
        <v>3287</v>
      </c>
      <c r="E31" s="71">
        <v>1721</v>
      </c>
      <c r="F31" s="115">
        <v>1.0989782886334609</v>
      </c>
    </row>
    <row r="32" spans="2:6" ht="15" customHeight="1" x14ac:dyDescent="0.2">
      <c r="B32" s="64" t="s">
        <v>26</v>
      </c>
      <c r="C32" s="63">
        <v>201</v>
      </c>
      <c r="D32" s="63">
        <v>361</v>
      </c>
      <c r="E32" s="71">
        <v>160</v>
      </c>
      <c r="F32" s="115">
        <v>0.79601990049751237</v>
      </c>
    </row>
    <row r="33" spans="2:6" ht="15" customHeight="1" x14ac:dyDescent="0.2">
      <c r="B33" s="64" t="s">
        <v>28</v>
      </c>
      <c r="C33" s="63">
        <v>2797</v>
      </c>
      <c r="D33" s="63">
        <v>3700</v>
      </c>
      <c r="E33" s="71">
        <v>903</v>
      </c>
      <c r="F33" s="115">
        <v>0.32284590632820875</v>
      </c>
    </row>
    <row r="34" spans="2:6" ht="15" customHeight="1" x14ac:dyDescent="0.2">
      <c r="B34" s="64" t="s">
        <v>25</v>
      </c>
      <c r="C34" s="63">
        <v>2529</v>
      </c>
      <c r="D34" s="63">
        <v>3344</v>
      </c>
      <c r="E34" s="71">
        <v>815</v>
      </c>
      <c r="F34" s="115">
        <v>0.32226176354290237</v>
      </c>
    </row>
    <row r="35" spans="2:6" ht="15" customHeight="1" x14ac:dyDescent="0.2">
      <c r="B35" s="62" t="s">
        <v>29</v>
      </c>
      <c r="C35" s="63">
        <v>4757</v>
      </c>
      <c r="D35" s="63">
        <v>6034</v>
      </c>
      <c r="E35" s="71">
        <v>1277</v>
      </c>
      <c r="F35" s="115">
        <v>0.26844649989489167</v>
      </c>
    </row>
    <row r="36" spans="2:6" ht="15" customHeight="1" x14ac:dyDescent="0.2">
      <c r="B36" s="103" t="s">
        <v>31</v>
      </c>
      <c r="C36" s="104">
        <v>41339</v>
      </c>
      <c r="D36" s="104">
        <v>49808</v>
      </c>
      <c r="E36" s="105">
        <v>8469</v>
      </c>
      <c r="F36" s="114">
        <v>0.20486707467524612</v>
      </c>
    </row>
    <row r="37" spans="2:6" ht="15" customHeight="1" x14ac:dyDescent="0.2">
      <c r="B37" s="64" t="s">
        <v>32</v>
      </c>
      <c r="C37" s="63">
        <v>407</v>
      </c>
      <c r="D37" s="63">
        <v>415</v>
      </c>
      <c r="E37" s="71">
        <v>8</v>
      </c>
      <c r="F37" s="115">
        <v>1.9656019656019597E-2</v>
      </c>
    </row>
    <row r="38" spans="2:6" ht="15" customHeight="1" x14ac:dyDescent="0.2">
      <c r="B38" s="64" t="s">
        <v>33</v>
      </c>
      <c r="C38" s="63">
        <v>32</v>
      </c>
      <c r="D38" s="63">
        <v>4</v>
      </c>
      <c r="E38" s="71">
        <v>-28</v>
      </c>
      <c r="F38" s="115">
        <v>-0.875</v>
      </c>
    </row>
    <row r="39" spans="2:6" x14ac:dyDescent="0.2">
      <c r="B39" s="64" t="s">
        <v>216</v>
      </c>
      <c r="C39" s="63">
        <v>594</v>
      </c>
      <c r="D39" s="63">
        <v>796</v>
      </c>
      <c r="E39" s="71">
        <v>202</v>
      </c>
      <c r="F39" s="115">
        <v>0.34006734006733996</v>
      </c>
    </row>
    <row r="40" spans="2:6" ht="15" customHeight="1" x14ac:dyDescent="0.2">
      <c r="B40" s="62" t="s">
        <v>43</v>
      </c>
      <c r="C40" s="63">
        <v>5760</v>
      </c>
      <c r="D40" s="63">
        <v>7541</v>
      </c>
      <c r="E40" s="71">
        <v>1781</v>
      </c>
      <c r="F40" s="115">
        <v>0.30920138888888893</v>
      </c>
    </row>
    <row r="41" spans="2:6" ht="15" customHeight="1" x14ac:dyDescent="0.2">
      <c r="B41" s="62" t="s">
        <v>36</v>
      </c>
      <c r="C41" s="63">
        <v>22</v>
      </c>
      <c r="D41" s="63">
        <v>1</v>
      </c>
      <c r="E41" s="71">
        <v>-21</v>
      </c>
      <c r="F41" s="115">
        <v>-0.95454545454545459</v>
      </c>
    </row>
    <row r="42" spans="2:6" ht="15" customHeight="1" x14ac:dyDescent="0.2">
      <c r="B42" s="62" t="s">
        <v>37</v>
      </c>
      <c r="C42" s="63">
        <v>11432</v>
      </c>
      <c r="D42" s="63">
        <v>13425</v>
      </c>
      <c r="E42" s="71">
        <v>1993</v>
      </c>
      <c r="F42" s="115">
        <v>0.17433519944016784</v>
      </c>
    </row>
    <row r="43" spans="2:6" ht="15" customHeight="1" x14ac:dyDescent="0.2">
      <c r="B43" s="62" t="s">
        <v>286</v>
      </c>
      <c r="C43" s="63">
        <v>307</v>
      </c>
      <c r="D43" s="63">
        <v>377</v>
      </c>
      <c r="E43" s="71">
        <v>70</v>
      </c>
      <c r="F43" s="115">
        <v>0.22801302931596101</v>
      </c>
    </row>
    <row r="44" spans="2:6" ht="15" customHeight="1" x14ac:dyDescent="0.2">
      <c r="B44" s="62" t="s">
        <v>38</v>
      </c>
      <c r="C44" s="63">
        <v>199</v>
      </c>
      <c r="D44" s="63">
        <v>228</v>
      </c>
      <c r="E44" s="71">
        <v>29</v>
      </c>
      <c r="F44" s="115">
        <v>0.14572864321608048</v>
      </c>
    </row>
    <row r="45" spans="2:6" x14ac:dyDescent="0.2">
      <c r="B45" s="62" t="s">
        <v>39</v>
      </c>
      <c r="C45" s="63">
        <v>226</v>
      </c>
      <c r="D45" s="63">
        <v>200</v>
      </c>
      <c r="E45" s="71">
        <v>-26</v>
      </c>
      <c r="F45" s="115">
        <v>-0.11504424778761058</v>
      </c>
    </row>
    <row r="46" spans="2:6" x14ac:dyDescent="0.2">
      <c r="B46" s="62" t="s">
        <v>40</v>
      </c>
      <c r="C46" s="63">
        <v>1918</v>
      </c>
      <c r="D46" s="63">
        <v>2412</v>
      </c>
      <c r="E46" s="71">
        <v>494</v>
      </c>
      <c r="F46" s="115">
        <v>0.25755995828988532</v>
      </c>
    </row>
    <row r="47" spans="2:6" x14ac:dyDescent="0.2">
      <c r="B47" s="62" t="s">
        <v>35</v>
      </c>
      <c r="C47" s="63">
        <v>15905</v>
      </c>
      <c r="D47" s="63">
        <v>18276</v>
      </c>
      <c r="E47" s="71">
        <v>2371</v>
      </c>
      <c r="F47" s="115">
        <v>0.14907261867337307</v>
      </c>
    </row>
    <row r="48" spans="2:6" x14ac:dyDescent="0.2">
      <c r="B48" s="62" t="s">
        <v>41</v>
      </c>
      <c r="C48" s="63">
        <v>124</v>
      </c>
      <c r="D48" s="63">
        <v>52</v>
      </c>
      <c r="E48" s="71">
        <v>-72</v>
      </c>
      <c r="F48" s="115">
        <v>-0.58064516129032251</v>
      </c>
    </row>
    <row r="49" spans="1:6" ht="15" customHeight="1" x14ac:dyDescent="0.2">
      <c r="B49" s="62" t="s">
        <v>217</v>
      </c>
      <c r="C49" s="63">
        <v>1864</v>
      </c>
      <c r="D49" s="63">
        <v>2599</v>
      </c>
      <c r="E49" s="71">
        <v>735</v>
      </c>
      <c r="F49" s="115">
        <v>0.3943133047210301</v>
      </c>
    </row>
    <row r="50" spans="1:6" ht="15" customHeight="1" x14ac:dyDescent="0.2">
      <c r="B50" s="62" t="s">
        <v>42</v>
      </c>
      <c r="C50" s="63">
        <v>1504</v>
      </c>
      <c r="D50" s="63">
        <v>2071</v>
      </c>
      <c r="E50" s="71">
        <v>567</v>
      </c>
      <c r="F50" s="115">
        <v>0.3769946808510638</v>
      </c>
    </row>
    <row r="51" spans="1:6" ht="15" customHeight="1" x14ac:dyDescent="0.2">
      <c r="B51" s="62" t="s">
        <v>34</v>
      </c>
      <c r="C51" s="63">
        <v>1045</v>
      </c>
      <c r="D51" s="63">
        <v>1411</v>
      </c>
      <c r="E51" s="71">
        <v>366</v>
      </c>
      <c r="F51" s="115">
        <v>0.35023923444976068</v>
      </c>
    </row>
    <row r="52" spans="1:6" ht="15" customHeight="1" x14ac:dyDescent="0.2">
      <c r="B52" s="103" t="s">
        <v>44</v>
      </c>
      <c r="C52" s="104">
        <v>67987</v>
      </c>
      <c r="D52" s="104">
        <v>88840</v>
      </c>
      <c r="E52" s="105">
        <v>20853</v>
      </c>
      <c r="F52" s="114">
        <v>0.30672040242987619</v>
      </c>
    </row>
    <row r="53" spans="1:6" ht="15" customHeight="1" x14ac:dyDescent="0.2">
      <c r="A53" s="12"/>
      <c r="B53" s="64" t="s">
        <v>61</v>
      </c>
      <c r="C53" s="63">
        <v>5140</v>
      </c>
      <c r="D53" s="63">
        <v>6998</v>
      </c>
      <c r="E53" s="71">
        <v>1858</v>
      </c>
      <c r="F53" s="115">
        <v>0.36147859922178993</v>
      </c>
    </row>
    <row r="54" spans="1:6" ht="15" customHeight="1" x14ac:dyDescent="0.2">
      <c r="A54" s="12"/>
      <c r="B54" s="64" t="s">
        <v>45</v>
      </c>
      <c r="C54" s="63">
        <v>4118</v>
      </c>
      <c r="D54" s="63">
        <v>4972</v>
      </c>
      <c r="E54" s="71">
        <v>854</v>
      </c>
      <c r="F54" s="115">
        <v>0.20738222438076725</v>
      </c>
    </row>
    <row r="55" spans="1:6" ht="15" customHeight="1" x14ac:dyDescent="0.2">
      <c r="A55" s="12"/>
      <c r="B55" s="62" t="s">
        <v>47</v>
      </c>
      <c r="C55" s="63">
        <v>33469</v>
      </c>
      <c r="D55" s="63">
        <v>43090</v>
      </c>
      <c r="E55" s="71">
        <v>9621</v>
      </c>
      <c r="F55" s="115">
        <v>0.28746003764677752</v>
      </c>
    </row>
    <row r="56" spans="1:6" x14ac:dyDescent="0.2">
      <c r="A56" s="12"/>
      <c r="B56" s="62" t="s">
        <v>48</v>
      </c>
      <c r="C56" s="63">
        <v>22</v>
      </c>
      <c r="D56" s="63">
        <v>37</v>
      </c>
      <c r="E56" s="71">
        <v>15</v>
      </c>
      <c r="F56" s="115">
        <v>0.68181818181818188</v>
      </c>
    </row>
    <row r="57" spans="1:6" x14ac:dyDescent="0.2">
      <c r="A57" s="12"/>
      <c r="B57" s="62" t="s">
        <v>49</v>
      </c>
      <c r="C57" s="63">
        <v>214</v>
      </c>
      <c r="D57" s="63">
        <v>238</v>
      </c>
      <c r="E57" s="71">
        <v>24</v>
      </c>
      <c r="F57" s="115">
        <v>0.11214953271028039</v>
      </c>
    </row>
    <row r="58" spans="1:6" x14ac:dyDescent="0.2">
      <c r="A58" s="12"/>
      <c r="B58" s="62" t="s">
        <v>249</v>
      </c>
      <c r="C58" s="63">
        <v>7</v>
      </c>
      <c r="D58" s="63">
        <v>8</v>
      </c>
      <c r="E58" s="71">
        <v>1</v>
      </c>
      <c r="F58" s="115">
        <v>0.14285714285714279</v>
      </c>
    </row>
    <row r="59" spans="1:6" ht="12" customHeight="1" x14ac:dyDescent="0.2">
      <c r="A59" s="12"/>
      <c r="B59" s="62" t="s">
        <v>50</v>
      </c>
      <c r="C59" s="63">
        <v>8766</v>
      </c>
      <c r="D59" s="63">
        <v>11646</v>
      </c>
      <c r="E59" s="71">
        <v>2880</v>
      </c>
      <c r="F59" s="115">
        <v>0.32854209445585214</v>
      </c>
    </row>
    <row r="60" spans="1:6" ht="15" customHeight="1" x14ac:dyDescent="0.2">
      <c r="A60" s="12"/>
      <c r="B60" s="62" t="s">
        <v>46</v>
      </c>
      <c r="C60" s="63">
        <v>12191</v>
      </c>
      <c r="D60" s="63">
        <v>16053</v>
      </c>
      <c r="E60" s="71">
        <v>3862</v>
      </c>
      <c r="F60" s="115">
        <v>0.31679107538347973</v>
      </c>
    </row>
    <row r="61" spans="1:6" s="27" customFormat="1" ht="15" customHeight="1" x14ac:dyDescent="0.2">
      <c r="A61" s="12"/>
      <c r="B61" s="62" t="s">
        <v>51</v>
      </c>
      <c r="C61" s="63">
        <v>4060</v>
      </c>
      <c r="D61" s="63">
        <v>5798</v>
      </c>
      <c r="E61" s="71">
        <v>1738</v>
      </c>
      <c r="F61" s="115">
        <v>0.42807881773399026</v>
      </c>
    </row>
    <row r="62" spans="1:6" ht="15" customHeight="1" x14ac:dyDescent="0.2">
      <c r="B62" s="103" t="s">
        <v>52</v>
      </c>
      <c r="C62" s="104">
        <v>1074336</v>
      </c>
      <c r="D62" s="104">
        <v>1123698</v>
      </c>
      <c r="E62" s="105">
        <v>49362</v>
      </c>
      <c r="F62" s="114">
        <v>4.5946519524618035E-2</v>
      </c>
    </row>
    <row r="63" spans="1:6" ht="15" customHeight="1" x14ac:dyDescent="0.2">
      <c r="B63" s="62" t="s">
        <v>55</v>
      </c>
      <c r="C63" s="63">
        <v>988312</v>
      </c>
      <c r="D63" s="63">
        <v>1007276</v>
      </c>
      <c r="E63" s="71">
        <v>18964</v>
      </c>
      <c r="F63" s="115">
        <v>1.9188272529322647E-2</v>
      </c>
    </row>
    <row r="64" spans="1:6" ht="15" customHeight="1" x14ac:dyDescent="0.2">
      <c r="B64" s="62" t="s">
        <v>54</v>
      </c>
      <c r="C64" s="63">
        <v>85398</v>
      </c>
      <c r="D64" s="63">
        <v>115040</v>
      </c>
      <c r="E64" s="71">
        <v>29642</v>
      </c>
      <c r="F64" s="115">
        <v>0.34710414763811803</v>
      </c>
    </row>
    <row r="65" spans="1:6" ht="15" customHeight="1" x14ac:dyDescent="0.2">
      <c r="B65" s="62" t="s">
        <v>53</v>
      </c>
      <c r="C65" s="63">
        <v>626</v>
      </c>
      <c r="D65" s="63">
        <v>1382</v>
      </c>
      <c r="E65" s="71">
        <v>756</v>
      </c>
      <c r="F65" s="115">
        <v>1.2076677316293929</v>
      </c>
    </row>
    <row r="66" spans="1:6" ht="15" customHeight="1" x14ac:dyDescent="0.2">
      <c r="B66" s="101" t="s">
        <v>56</v>
      </c>
      <c r="C66" s="106">
        <v>33931</v>
      </c>
      <c r="D66" s="106">
        <v>42485</v>
      </c>
      <c r="E66" s="107">
        <v>8554</v>
      </c>
      <c r="F66" s="116">
        <v>0.25209984969496912</v>
      </c>
    </row>
    <row r="67" spans="1:6" x14ac:dyDescent="0.2">
      <c r="B67" s="103" t="s">
        <v>57</v>
      </c>
      <c r="C67" s="108">
        <v>315</v>
      </c>
      <c r="D67" s="108">
        <v>423</v>
      </c>
      <c r="E67" s="105">
        <v>108</v>
      </c>
      <c r="F67" s="114">
        <v>0.34285714285714275</v>
      </c>
    </row>
    <row r="68" spans="1:6" x14ac:dyDescent="0.2">
      <c r="A68" s="12"/>
      <c r="B68" s="66" t="s">
        <v>226</v>
      </c>
      <c r="C68" s="63">
        <v>0</v>
      </c>
      <c r="D68" s="63">
        <v>0</v>
      </c>
      <c r="E68" s="71">
        <v>0</v>
      </c>
      <c r="F68" s="115"/>
    </row>
    <row r="69" spans="1:6" ht="15" customHeight="1" x14ac:dyDescent="0.2">
      <c r="A69" s="12"/>
      <c r="B69" s="67" t="s">
        <v>58</v>
      </c>
      <c r="C69" s="63">
        <v>11</v>
      </c>
      <c r="D69" s="63">
        <v>19</v>
      </c>
      <c r="E69" s="71">
        <v>8</v>
      </c>
      <c r="F69" s="115">
        <v>0.72727272727272729</v>
      </c>
    </row>
    <row r="70" spans="1:6" x14ac:dyDescent="0.2">
      <c r="A70" s="12"/>
      <c r="B70" s="67" t="s">
        <v>156</v>
      </c>
      <c r="C70" s="63">
        <v>4</v>
      </c>
      <c r="D70" s="63">
        <v>10</v>
      </c>
      <c r="E70" s="71">
        <v>6</v>
      </c>
      <c r="F70" s="115">
        <v>1.5</v>
      </c>
    </row>
    <row r="71" spans="1:6" x14ac:dyDescent="0.2">
      <c r="A71" s="12"/>
      <c r="B71" s="67" t="s">
        <v>59</v>
      </c>
      <c r="C71" s="63">
        <v>4</v>
      </c>
      <c r="D71" s="63">
        <v>7</v>
      </c>
      <c r="E71" s="71">
        <v>3</v>
      </c>
      <c r="F71" s="115">
        <v>0.75</v>
      </c>
    </row>
    <row r="72" spans="1:6" x14ac:dyDescent="0.2">
      <c r="A72" s="12"/>
      <c r="B72" s="67" t="s">
        <v>187</v>
      </c>
      <c r="C72" s="63">
        <v>2</v>
      </c>
      <c r="D72" s="63">
        <v>11</v>
      </c>
      <c r="E72" s="71">
        <v>9</v>
      </c>
      <c r="F72" s="115">
        <v>4.5</v>
      </c>
    </row>
    <row r="73" spans="1:6" ht="15" customHeight="1" x14ac:dyDescent="0.2">
      <c r="A73" s="12"/>
      <c r="B73" s="67" t="s">
        <v>75</v>
      </c>
      <c r="C73" s="63">
        <v>24</v>
      </c>
      <c r="D73" s="63">
        <v>80</v>
      </c>
      <c r="E73" s="71">
        <v>56</v>
      </c>
      <c r="F73" s="115">
        <v>2.3333333333333335</v>
      </c>
    </row>
    <row r="74" spans="1:6" ht="15" customHeight="1" x14ac:dyDescent="0.2">
      <c r="A74" s="12"/>
      <c r="B74" s="66" t="s">
        <v>76</v>
      </c>
      <c r="C74" s="63">
        <v>46</v>
      </c>
      <c r="D74" s="63">
        <v>44</v>
      </c>
      <c r="E74" s="71">
        <v>-2</v>
      </c>
      <c r="F74" s="115">
        <v>-4.3478260869565188E-2</v>
      </c>
    </row>
    <row r="75" spans="1:6" x14ac:dyDescent="0.2">
      <c r="A75" s="12"/>
      <c r="B75" s="67" t="s">
        <v>234</v>
      </c>
      <c r="C75" s="63">
        <v>17</v>
      </c>
      <c r="D75" s="63">
        <v>7</v>
      </c>
      <c r="E75" s="71">
        <v>-10</v>
      </c>
      <c r="F75" s="115">
        <v>-0.58823529411764708</v>
      </c>
    </row>
    <row r="76" spans="1:6" ht="16.5" customHeight="1" x14ac:dyDescent="0.2">
      <c r="A76" s="12"/>
      <c r="B76" s="67" t="s">
        <v>84</v>
      </c>
      <c r="C76" s="63">
        <v>2</v>
      </c>
      <c r="D76" s="63">
        <v>5</v>
      </c>
      <c r="E76" s="71">
        <v>3</v>
      </c>
      <c r="F76" s="115">
        <v>1.5</v>
      </c>
    </row>
    <row r="77" spans="1:6" ht="15" customHeight="1" x14ac:dyDescent="0.2">
      <c r="A77" s="12"/>
      <c r="B77" s="67" t="s">
        <v>87</v>
      </c>
      <c r="C77" s="63">
        <v>31</v>
      </c>
      <c r="D77" s="63">
        <v>29</v>
      </c>
      <c r="E77" s="71">
        <v>-2</v>
      </c>
      <c r="F77" s="115">
        <v>-6.4516129032258118E-2</v>
      </c>
    </row>
    <row r="78" spans="1:6" ht="14.25" customHeight="1" x14ac:dyDescent="0.2">
      <c r="A78" s="12"/>
      <c r="B78" s="67" t="s">
        <v>235</v>
      </c>
      <c r="C78" s="63">
        <v>0</v>
      </c>
      <c r="D78" s="63">
        <v>0</v>
      </c>
      <c r="E78" s="71">
        <v>0</v>
      </c>
      <c r="F78" s="115"/>
    </row>
    <row r="79" spans="1:6" x14ac:dyDescent="0.2">
      <c r="A79" s="12"/>
      <c r="B79" s="67" t="s">
        <v>103</v>
      </c>
      <c r="C79" s="63">
        <v>40</v>
      </c>
      <c r="D79" s="63">
        <v>52</v>
      </c>
      <c r="E79" s="71">
        <v>12</v>
      </c>
      <c r="F79" s="115">
        <v>0.30000000000000004</v>
      </c>
    </row>
    <row r="80" spans="1:6" s="27" customFormat="1" x14ac:dyDescent="0.2">
      <c r="A80" s="12"/>
      <c r="B80" s="67" t="s">
        <v>117</v>
      </c>
      <c r="C80" s="63">
        <v>0</v>
      </c>
      <c r="D80" s="63">
        <v>0</v>
      </c>
      <c r="E80" s="71">
        <v>0</v>
      </c>
      <c r="F80" s="115"/>
    </row>
    <row r="81" spans="1:6" x14ac:dyDescent="0.2">
      <c r="A81" s="12"/>
      <c r="B81" s="67" t="s">
        <v>232</v>
      </c>
      <c r="C81" s="63">
        <v>0</v>
      </c>
      <c r="D81" s="63">
        <v>0</v>
      </c>
      <c r="E81" s="71">
        <v>0</v>
      </c>
      <c r="F81" s="115"/>
    </row>
    <row r="82" spans="1:6" s="11" customFormat="1" x14ac:dyDescent="0.2">
      <c r="A82" s="12"/>
      <c r="B82" s="67" t="s">
        <v>132</v>
      </c>
      <c r="C82" s="63">
        <v>1</v>
      </c>
      <c r="D82" s="63">
        <v>0</v>
      </c>
      <c r="E82" s="71">
        <v>-1</v>
      </c>
      <c r="F82" s="115">
        <v>-1</v>
      </c>
    </row>
    <row r="83" spans="1:6" s="27" customFormat="1" x14ac:dyDescent="0.2">
      <c r="A83" s="12"/>
      <c r="B83" s="67" t="s">
        <v>133</v>
      </c>
      <c r="C83" s="63">
        <v>84</v>
      </c>
      <c r="D83" s="63">
        <v>108</v>
      </c>
      <c r="E83" s="71">
        <v>24</v>
      </c>
      <c r="F83" s="115">
        <v>0.28571428571428581</v>
      </c>
    </row>
    <row r="84" spans="1:6" ht="15" customHeight="1" x14ac:dyDescent="0.2">
      <c r="A84" s="12"/>
      <c r="B84" s="67" t="s">
        <v>192</v>
      </c>
      <c r="C84" s="63">
        <v>1</v>
      </c>
      <c r="D84" s="63">
        <v>2</v>
      </c>
      <c r="E84" s="71">
        <v>1</v>
      </c>
      <c r="F84" s="115">
        <v>1</v>
      </c>
    </row>
    <row r="85" spans="1:6" ht="15" customHeight="1" x14ac:dyDescent="0.2">
      <c r="A85" s="12"/>
      <c r="B85" s="67" t="s">
        <v>142</v>
      </c>
      <c r="C85" s="63">
        <v>16</v>
      </c>
      <c r="D85" s="63">
        <v>10</v>
      </c>
      <c r="E85" s="71">
        <v>-6</v>
      </c>
      <c r="F85" s="115">
        <v>-0.375</v>
      </c>
    </row>
    <row r="86" spans="1:6" ht="15" customHeight="1" x14ac:dyDescent="0.2">
      <c r="A86" s="12"/>
      <c r="B86" s="67" t="s">
        <v>143</v>
      </c>
      <c r="C86" s="63">
        <v>30</v>
      </c>
      <c r="D86" s="63">
        <v>28</v>
      </c>
      <c r="E86" s="71">
        <v>-2</v>
      </c>
      <c r="F86" s="115">
        <v>-6.6666666666666652E-2</v>
      </c>
    </row>
    <row r="87" spans="1:6" ht="15" customHeight="1" x14ac:dyDescent="0.2">
      <c r="A87" s="12"/>
      <c r="B87" s="67" t="s">
        <v>153</v>
      </c>
      <c r="C87" s="63">
        <v>2</v>
      </c>
      <c r="D87" s="63">
        <v>11</v>
      </c>
      <c r="E87" s="71">
        <v>9</v>
      </c>
      <c r="F87" s="115">
        <v>4.5</v>
      </c>
    </row>
    <row r="88" spans="1:6" ht="15" customHeight="1" x14ac:dyDescent="0.2">
      <c r="B88" s="103" t="s">
        <v>198</v>
      </c>
      <c r="C88" s="104">
        <v>229</v>
      </c>
      <c r="D88" s="104">
        <v>246</v>
      </c>
      <c r="E88" s="105">
        <v>17</v>
      </c>
      <c r="F88" s="114">
        <v>7.4235807860262071E-2</v>
      </c>
    </row>
    <row r="89" spans="1:6" ht="15" customHeight="1" x14ac:dyDescent="0.2">
      <c r="B89" s="67" t="s">
        <v>188</v>
      </c>
      <c r="C89" s="63">
        <v>16</v>
      </c>
      <c r="D89" s="63">
        <v>17</v>
      </c>
      <c r="E89" s="71">
        <v>1</v>
      </c>
      <c r="F89" s="115">
        <v>6.25E-2</v>
      </c>
    </row>
    <row r="90" spans="1:6" ht="15" customHeight="1" x14ac:dyDescent="0.2">
      <c r="B90" s="67" t="s">
        <v>157</v>
      </c>
      <c r="C90" s="63">
        <v>8</v>
      </c>
      <c r="D90" s="63">
        <v>22</v>
      </c>
      <c r="E90" s="71">
        <v>14</v>
      </c>
      <c r="F90" s="115">
        <v>1.75</v>
      </c>
    </row>
    <row r="91" spans="1:6" x14ac:dyDescent="0.2">
      <c r="B91" s="67" t="s">
        <v>101</v>
      </c>
      <c r="C91" s="63">
        <v>70</v>
      </c>
      <c r="D91" s="63">
        <v>104</v>
      </c>
      <c r="E91" s="71">
        <v>34</v>
      </c>
      <c r="F91" s="115">
        <v>0.48571428571428577</v>
      </c>
    </row>
    <row r="92" spans="1:6" ht="15" customHeight="1" x14ac:dyDescent="0.2">
      <c r="B92" s="67" t="s">
        <v>166</v>
      </c>
      <c r="C92" s="63">
        <v>3</v>
      </c>
      <c r="D92" s="63">
        <v>13</v>
      </c>
      <c r="E92" s="71">
        <v>10</v>
      </c>
      <c r="F92" s="115">
        <v>3.333333333333333</v>
      </c>
    </row>
    <row r="93" spans="1:6" x14ac:dyDescent="0.2">
      <c r="B93" s="67" t="s">
        <v>121</v>
      </c>
      <c r="C93" s="63">
        <v>33</v>
      </c>
      <c r="D93" s="63">
        <v>30</v>
      </c>
      <c r="E93" s="71">
        <v>-3</v>
      </c>
      <c r="F93" s="115">
        <v>-9.0909090909090939E-2</v>
      </c>
    </row>
    <row r="94" spans="1:6" ht="15" customHeight="1" x14ac:dyDescent="0.2">
      <c r="B94" s="67" t="s">
        <v>126</v>
      </c>
      <c r="C94" s="63">
        <v>77</v>
      </c>
      <c r="D94" s="63">
        <v>37</v>
      </c>
      <c r="E94" s="71">
        <v>-40</v>
      </c>
      <c r="F94" s="115">
        <v>-0.51948051948051943</v>
      </c>
    </row>
    <row r="95" spans="1:6" ht="15" customHeight="1" x14ac:dyDescent="0.2">
      <c r="B95" s="67" t="s">
        <v>154</v>
      </c>
      <c r="C95" s="63">
        <v>22</v>
      </c>
      <c r="D95" s="63">
        <v>23</v>
      </c>
      <c r="E95" s="71">
        <v>1</v>
      </c>
      <c r="F95" s="115">
        <v>4.5454545454545414E-2</v>
      </c>
    </row>
    <row r="96" spans="1:6" ht="15" customHeight="1" x14ac:dyDescent="0.2">
      <c r="A96" s="13"/>
      <c r="B96" s="103" t="s">
        <v>199</v>
      </c>
      <c r="C96" s="104">
        <v>30968</v>
      </c>
      <c r="D96" s="104">
        <v>38610</v>
      </c>
      <c r="E96" s="105">
        <v>7642</v>
      </c>
      <c r="F96" s="114">
        <v>0.24677086024283135</v>
      </c>
    </row>
    <row r="97" spans="2:6" ht="15" customHeight="1" x14ac:dyDescent="0.2">
      <c r="B97" s="62" t="s">
        <v>65</v>
      </c>
      <c r="C97" s="63">
        <v>27304</v>
      </c>
      <c r="D97" s="63">
        <v>33569</v>
      </c>
      <c r="E97" s="71">
        <v>6265</v>
      </c>
      <c r="F97" s="115">
        <v>0.22945355991796079</v>
      </c>
    </row>
    <row r="98" spans="2:6" ht="15" customHeight="1" x14ac:dyDescent="0.2">
      <c r="B98" s="62" t="s">
        <v>96</v>
      </c>
      <c r="C98" s="63">
        <v>3264</v>
      </c>
      <c r="D98" s="63">
        <v>4483</v>
      </c>
      <c r="E98" s="71">
        <v>1219</v>
      </c>
      <c r="F98" s="115">
        <v>0.37346813725490202</v>
      </c>
    </row>
    <row r="99" spans="2:6" ht="15" customHeight="1" x14ac:dyDescent="0.2">
      <c r="B99" s="62" t="s">
        <v>111</v>
      </c>
      <c r="C99" s="63">
        <v>400</v>
      </c>
      <c r="D99" s="63">
        <v>558</v>
      </c>
      <c r="E99" s="71">
        <v>158</v>
      </c>
      <c r="F99" s="115">
        <v>0.39500000000000002</v>
      </c>
    </row>
    <row r="100" spans="2:6" ht="15" customHeight="1" x14ac:dyDescent="0.2">
      <c r="B100" s="103" t="s">
        <v>200</v>
      </c>
      <c r="C100" s="104">
        <v>2419</v>
      </c>
      <c r="D100" s="104">
        <v>3206</v>
      </c>
      <c r="E100" s="105">
        <v>787</v>
      </c>
      <c r="F100" s="114">
        <v>0.32534105002066971</v>
      </c>
    </row>
    <row r="101" spans="2:6" ht="15" customHeight="1" x14ac:dyDescent="0.2">
      <c r="B101" s="64" t="s">
        <v>67</v>
      </c>
      <c r="C101" s="63">
        <v>379</v>
      </c>
      <c r="D101" s="63">
        <v>602</v>
      </c>
      <c r="E101" s="71">
        <v>223</v>
      </c>
      <c r="F101" s="115">
        <v>0.58839050131926118</v>
      </c>
    </row>
    <row r="102" spans="2:6" s="27" customFormat="1" ht="15" customHeight="1" x14ac:dyDescent="0.2">
      <c r="B102" s="64" t="s">
        <v>71</v>
      </c>
      <c r="C102" s="63">
        <v>13</v>
      </c>
      <c r="D102" s="63">
        <v>48</v>
      </c>
      <c r="E102" s="71">
        <v>35</v>
      </c>
      <c r="F102" s="115">
        <v>2.6923076923076925</v>
      </c>
    </row>
    <row r="103" spans="2:6" ht="15" customHeight="1" x14ac:dyDescent="0.2">
      <c r="B103" s="64" t="s">
        <v>72</v>
      </c>
      <c r="C103" s="63">
        <v>1164</v>
      </c>
      <c r="D103" s="63">
        <v>1406</v>
      </c>
      <c r="E103" s="71">
        <v>242</v>
      </c>
      <c r="F103" s="115">
        <v>0.20790378006872845</v>
      </c>
    </row>
    <row r="104" spans="2:6" ht="15" customHeight="1" x14ac:dyDescent="0.2">
      <c r="B104" s="64" t="s">
        <v>233</v>
      </c>
      <c r="C104" s="63">
        <v>0</v>
      </c>
      <c r="D104" s="63">
        <v>2</v>
      </c>
      <c r="E104" s="71">
        <v>2</v>
      </c>
      <c r="F104" s="115"/>
    </row>
    <row r="105" spans="2:6" ht="15" customHeight="1" x14ac:dyDescent="0.2">
      <c r="B105" s="64" t="s">
        <v>79</v>
      </c>
      <c r="C105" s="63">
        <v>130</v>
      </c>
      <c r="D105" s="63">
        <v>141</v>
      </c>
      <c r="E105" s="71">
        <v>11</v>
      </c>
      <c r="F105" s="115">
        <v>8.4615384615384537E-2</v>
      </c>
    </row>
    <row r="106" spans="2:6" x14ac:dyDescent="0.2">
      <c r="B106" s="64" t="s">
        <v>82</v>
      </c>
      <c r="C106" s="63">
        <v>110</v>
      </c>
      <c r="D106" s="63">
        <v>152</v>
      </c>
      <c r="E106" s="71">
        <v>42</v>
      </c>
      <c r="F106" s="115">
        <v>0.38181818181818183</v>
      </c>
    </row>
    <row r="107" spans="2:6" ht="15" customHeight="1" x14ac:dyDescent="0.2">
      <c r="B107" s="64" t="s">
        <v>288</v>
      </c>
      <c r="C107" s="63">
        <v>363</v>
      </c>
      <c r="D107" s="63">
        <v>420</v>
      </c>
      <c r="E107" s="71">
        <v>57</v>
      </c>
      <c r="F107" s="115">
        <v>0.15702479338842967</v>
      </c>
    </row>
    <row r="108" spans="2:6" ht="15" customHeight="1" x14ac:dyDescent="0.2">
      <c r="B108" s="67" t="s">
        <v>123</v>
      </c>
      <c r="C108" s="63">
        <v>12</v>
      </c>
      <c r="D108" s="63">
        <v>14</v>
      </c>
      <c r="E108" s="71">
        <v>2</v>
      </c>
      <c r="F108" s="115">
        <v>0.16666666666666674</v>
      </c>
    </row>
    <row r="109" spans="2:6" ht="15" customHeight="1" x14ac:dyDescent="0.2">
      <c r="B109" s="64" t="s">
        <v>124</v>
      </c>
      <c r="C109" s="63">
        <v>88</v>
      </c>
      <c r="D109" s="63">
        <v>109</v>
      </c>
      <c r="E109" s="71">
        <v>21</v>
      </c>
      <c r="F109" s="115">
        <v>0.23863636363636354</v>
      </c>
    </row>
    <row r="110" spans="2:6" ht="15" customHeight="1" x14ac:dyDescent="0.2">
      <c r="B110" s="64" t="s">
        <v>252</v>
      </c>
      <c r="C110" s="63">
        <v>9</v>
      </c>
      <c r="D110" s="63">
        <v>4</v>
      </c>
      <c r="E110" s="71">
        <v>-5</v>
      </c>
      <c r="F110" s="115">
        <v>-0.55555555555555558</v>
      </c>
    </row>
    <row r="111" spans="2:6" s="27" customFormat="1" ht="15" customHeight="1" x14ac:dyDescent="0.2">
      <c r="B111" s="27" t="s">
        <v>253</v>
      </c>
      <c r="C111" s="63">
        <v>11</v>
      </c>
      <c r="D111" s="63">
        <v>4</v>
      </c>
      <c r="E111" s="71">
        <v>-7</v>
      </c>
      <c r="F111" s="115">
        <v>-0.63636363636363635</v>
      </c>
    </row>
    <row r="112" spans="2:6" ht="15" customHeight="1" x14ac:dyDescent="0.2">
      <c r="B112" s="64" t="s">
        <v>147</v>
      </c>
      <c r="C112" s="63">
        <v>59</v>
      </c>
      <c r="D112" s="63">
        <v>83</v>
      </c>
      <c r="E112" s="71">
        <v>24</v>
      </c>
      <c r="F112" s="115">
        <v>0.40677966101694918</v>
      </c>
    </row>
    <row r="113" spans="2:6" ht="16.5" customHeight="1" x14ac:dyDescent="0.2">
      <c r="B113" s="66" t="s">
        <v>151</v>
      </c>
      <c r="C113" s="63">
        <v>81</v>
      </c>
      <c r="D113" s="63">
        <v>221</v>
      </c>
      <c r="E113" s="71">
        <v>140</v>
      </c>
      <c r="F113" s="115">
        <v>1.7283950617283952</v>
      </c>
    </row>
    <row r="114" spans="2:6" ht="33.75" customHeight="1" x14ac:dyDescent="0.2">
      <c r="B114" s="109" t="s">
        <v>201</v>
      </c>
      <c r="C114" s="106">
        <v>204208</v>
      </c>
      <c r="D114" s="106">
        <v>397148</v>
      </c>
      <c r="E114" s="107">
        <v>192940</v>
      </c>
      <c r="F114" s="116">
        <v>0.94482096685732198</v>
      </c>
    </row>
    <row r="115" spans="2:6" ht="21.75" customHeight="1" x14ac:dyDescent="0.2">
      <c r="B115" s="103" t="s">
        <v>202</v>
      </c>
      <c r="C115" s="104">
        <v>20682</v>
      </c>
      <c r="D115" s="104">
        <v>31344</v>
      </c>
      <c r="E115" s="105">
        <v>10662</v>
      </c>
      <c r="F115" s="114">
        <v>0.51552074267478964</v>
      </c>
    </row>
    <row r="116" spans="2:6" x14ac:dyDescent="0.2">
      <c r="B116" s="68" t="s">
        <v>88</v>
      </c>
      <c r="C116" s="63">
        <v>5329</v>
      </c>
      <c r="D116" s="63">
        <v>5969</v>
      </c>
      <c r="E116" s="71">
        <v>640</v>
      </c>
      <c r="F116" s="115">
        <v>0.12009757928316755</v>
      </c>
    </row>
    <row r="117" spans="2:6" ht="15" customHeight="1" x14ac:dyDescent="0.2">
      <c r="B117" s="68" t="s">
        <v>100</v>
      </c>
      <c r="C117" s="63">
        <v>3113</v>
      </c>
      <c r="D117" s="63">
        <v>6257</v>
      </c>
      <c r="E117" s="71">
        <v>3144</v>
      </c>
      <c r="F117" s="115">
        <v>1.0099582396402185</v>
      </c>
    </row>
    <row r="118" spans="2:6" x14ac:dyDescent="0.2">
      <c r="B118" s="68" t="s">
        <v>114</v>
      </c>
      <c r="C118" s="63">
        <v>129</v>
      </c>
      <c r="D118" s="63">
        <v>149</v>
      </c>
      <c r="E118" s="71">
        <v>20</v>
      </c>
      <c r="F118" s="115">
        <v>0.15503875968992253</v>
      </c>
    </row>
    <row r="119" spans="2:6" ht="15" customHeight="1" x14ac:dyDescent="0.2">
      <c r="B119" s="65" t="s">
        <v>140</v>
      </c>
      <c r="C119" s="63">
        <v>918</v>
      </c>
      <c r="D119" s="63">
        <v>583</v>
      </c>
      <c r="E119" s="71">
        <v>-335</v>
      </c>
      <c r="F119" s="115">
        <v>-0.36492374727668841</v>
      </c>
    </row>
    <row r="120" spans="2:6" x14ac:dyDescent="0.2">
      <c r="B120" s="65" t="s">
        <v>152</v>
      </c>
      <c r="C120" s="63">
        <v>10847</v>
      </c>
      <c r="D120" s="63">
        <v>18179</v>
      </c>
      <c r="E120" s="71">
        <v>7332</v>
      </c>
      <c r="F120" s="115">
        <v>0.67594726652530657</v>
      </c>
    </row>
    <row r="121" spans="2:6" ht="15" customHeight="1" x14ac:dyDescent="0.2">
      <c r="B121" s="65" t="s">
        <v>167</v>
      </c>
      <c r="C121" s="63">
        <v>20</v>
      </c>
      <c r="D121" s="63">
        <v>8</v>
      </c>
      <c r="E121" s="71">
        <v>-12</v>
      </c>
      <c r="F121" s="115">
        <v>-0.6</v>
      </c>
    </row>
    <row r="122" spans="2:6" ht="15" customHeight="1" x14ac:dyDescent="0.2">
      <c r="B122" s="65" t="s">
        <v>162</v>
      </c>
      <c r="C122" s="63">
        <v>326</v>
      </c>
      <c r="D122" s="63">
        <v>199</v>
      </c>
      <c r="E122" s="71">
        <v>-127</v>
      </c>
      <c r="F122" s="115">
        <v>-0.38957055214723924</v>
      </c>
    </row>
    <row r="123" spans="2:6" ht="15" customHeight="1" x14ac:dyDescent="0.2">
      <c r="B123" s="103" t="s">
        <v>203</v>
      </c>
      <c r="C123" s="104">
        <v>3251</v>
      </c>
      <c r="D123" s="104">
        <v>5024</v>
      </c>
      <c r="E123" s="105">
        <v>1773</v>
      </c>
      <c r="F123" s="114">
        <v>0.54537065518302064</v>
      </c>
    </row>
    <row r="124" spans="2:6" ht="17.25" customHeight="1" x14ac:dyDescent="0.2">
      <c r="B124" s="65" t="s">
        <v>60</v>
      </c>
      <c r="C124" s="63">
        <v>2446</v>
      </c>
      <c r="D124" s="63">
        <v>3984</v>
      </c>
      <c r="E124" s="71">
        <v>1538</v>
      </c>
      <c r="F124" s="115">
        <v>0.62878168438266568</v>
      </c>
    </row>
    <row r="125" spans="2:6" ht="15" customHeight="1" x14ac:dyDescent="0.2">
      <c r="B125" s="65" t="s">
        <v>64</v>
      </c>
      <c r="C125" s="63">
        <v>36</v>
      </c>
      <c r="D125" s="63">
        <v>36</v>
      </c>
      <c r="E125" s="71">
        <v>0</v>
      </c>
      <c r="F125" s="115">
        <v>0</v>
      </c>
    </row>
    <row r="126" spans="2:6" ht="15" customHeight="1" x14ac:dyDescent="0.2">
      <c r="B126" s="65" t="s">
        <v>68</v>
      </c>
      <c r="C126" s="63">
        <v>652</v>
      </c>
      <c r="D126" s="63">
        <v>880</v>
      </c>
      <c r="E126" s="71">
        <v>228</v>
      </c>
      <c r="F126" s="115">
        <v>0.34969325153374231</v>
      </c>
    </row>
    <row r="127" spans="2:6" ht="15" customHeight="1" x14ac:dyDescent="0.2">
      <c r="B127" s="65" t="s">
        <v>164</v>
      </c>
      <c r="C127" s="63">
        <v>2</v>
      </c>
      <c r="D127" s="63">
        <v>2</v>
      </c>
      <c r="E127" s="71">
        <v>0</v>
      </c>
      <c r="F127" s="115">
        <v>0</v>
      </c>
    </row>
    <row r="128" spans="2:6" ht="15" customHeight="1" x14ac:dyDescent="0.2">
      <c r="B128" s="65" t="s">
        <v>81</v>
      </c>
      <c r="C128" s="63">
        <v>0</v>
      </c>
      <c r="D128" s="63">
        <v>0</v>
      </c>
      <c r="E128" s="71">
        <v>0</v>
      </c>
      <c r="F128" s="115"/>
    </row>
    <row r="129" spans="1:6" ht="15" customHeight="1" x14ac:dyDescent="0.2">
      <c r="B129" s="65" t="s">
        <v>110</v>
      </c>
      <c r="C129" s="63">
        <v>3</v>
      </c>
      <c r="D129" s="63">
        <v>0</v>
      </c>
      <c r="E129" s="71">
        <v>-3</v>
      </c>
      <c r="F129" s="115">
        <v>-1</v>
      </c>
    </row>
    <row r="130" spans="1:6" ht="15" customHeight="1" x14ac:dyDescent="0.2">
      <c r="B130" s="65" t="s">
        <v>183</v>
      </c>
      <c r="C130" s="63">
        <v>0</v>
      </c>
      <c r="D130" s="63">
        <v>0</v>
      </c>
      <c r="E130" s="71">
        <v>0</v>
      </c>
      <c r="F130" s="115"/>
    </row>
    <row r="131" spans="1:6" ht="15" customHeight="1" x14ac:dyDescent="0.2">
      <c r="B131" s="65" t="s">
        <v>191</v>
      </c>
      <c r="C131" s="63">
        <v>0</v>
      </c>
      <c r="D131" s="63">
        <v>2</v>
      </c>
      <c r="E131" s="71">
        <v>2</v>
      </c>
      <c r="F131" s="115"/>
    </row>
    <row r="132" spans="1:6" ht="15" customHeight="1" x14ac:dyDescent="0.2">
      <c r="B132" s="65" t="s">
        <v>122</v>
      </c>
      <c r="C132" s="63">
        <v>1</v>
      </c>
      <c r="D132" s="63">
        <v>4</v>
      </c>
      <c r="E132" s="71">
        <v>3</v>
      </c>
      <c r="F132" s="115">
        <v>3</v>
      </c>
    </row>
    <row r="133" spans="1:6" s="11" customFormat="1" ht="15" customHeight="1" x14ac:dyDescent="0.2">
      <c r="B133" s="65" t="s">
        <v>177</v>
      </c>
      <c r="C133" s="63">
        <v>15</v>
      </c>
      <c r="D133" s="63">
        <v>17</v>
      </c>
      <c r="E133" s="71">
        <v>2</v>
      </c>
      <c r="F133" s="115">
        <v>0.1333333333333333</v>
      </c>
    </row>
    <row r="134" spans="1:6" s="11" customFormat="1" ht="15" customHeight="1" x14ac:dyDescent="0.2">
      <c r="B134" s="65" t="s">
        <v>129</v>
      </c>
      <c r="C134" s="63">
        <v>0</v>
      </c>
      <c r="D134" s="63">
        <v>0</v>
      </c>
      <c r="E134" s="71">
        <v>0</v>
      </c>
      <c r="F134" s="115"/>
    </row>
    <row r="135" spans="1:6" s="11" customFormat="1" ht="15" customHeight="1" x14ac:dyDescent="0.2">
      <c r="B135" s="65" t="s">
        <v>178</v>
      </c>
      <c r="C135" s="63">
        <v>40</v>
      </c>
      <c r="D135" s="63">
        <v>16</v>
      </c>
      <c r="E135" s="71">
        <v>-24</v>
      </c>
      <c r="F135" s="115">
        <v>-0.6</v>
      </c>
    </row>
    <row r="136" spans="1:6" s="11" customFormat="1" ht="15" customHeight="1" x14ac:dyDescent="0.2">
      <c r="B136" s="65" t="s">
        <v>180</v>
      </c>
      <c r="C136" s="63">
        <v>10</v>
      </c>
      <c r="D136" s="63">
        <v>16</v>
      </c>
      <c r="E136" s="71">
        <v>6</v>
      </c>
      <c r="F136" s="115">
        <v>0.60000000000000009</v>
      </c>
    </row>
    <row r="137" spans="1:6" s="11" customFormat="1" ht="15" customHeight="1" x14ac:dyDescent="0.2">
      <c r="B137" s="65" t="s">
        <v>144</v>
      </c>
      <c r="C137" s="63">
        <v>43</v>
      </c>
      <c r="D137" s="63">
        <v>50</v>
      </c>
      <c r="E137" s="71">
        <v>7</v>
      </c>
      <c r="F137" s="115">
        <v>0.16279069767441867</v>
      </c>
    </row>
    <row r="138" spans="1:6" s="11" customFormat="1" ht="15" customHeight="1" x14ac:dyDescent="0.2">
      <c r="B138" s="65" t="s">
        <v>181</v>
      </c>
      <c r="C138" s="63">
        <v>3</v>
      </c>
      <c r="D138" s="63">
        <v>17</v>
      </c>
      <c r="E138" s="71">
        <v>14</v>
      </c>
      <c r="F138" s="115">
        <v>4.666666666666667</v>
      </c>
    </row>
    <row r="139" spans="1:6" ht="15" customHeight="1" x14ac:dyDescent="0.2">
      <c r="B139" s="103" t="s">
        <v>204</v>
      </c>
      <c r="C139" s="104">
        <v>161669</v>
      </c>
      <c r="D139" s="104">
        <v>336043</v>
      </c>
      <c r="E139" s="105">
        <v>174374</v>
      </c>
      <c r="F139" s="114">
        <v>1.0785864946279125</v>
      </c>
    </row>
    <row r="140" spans="1:6" ht="15" customHeight="1" x14ac:dyDescent="0.2">
      <c r="A140" s="12"/>
      <c r="B140" s="64" t="s">
        <v>62</v>
      </c>
      <c r="C140" s="63">
        <v>239</v>
      </c>
      <c r="D140" s="63">
        <v>437</v>
      </c>
      <c r="E140" s="71">
        <v>198</v>
      </c>
      <c r="F140" s="115">
        <v>0.82845188284518834</v>
      </c>
    </row>
    <row r="141" spans="1:6" ht="15" customHeight="1" x14ac:dyDescent="0.2">
      <c r="A141" s="12"/>
      <c r="B141" s="64" t="s">
        <v>69</v>
      </c>
      <c r="C141" s="63">
        <v>328</v>
      </c>
      <c r="D141" s="63">
        <v>1028</v>
      </c>
      <c r="E141" s="71">
        <v>700</v>
      </c>
      <c r="F141" s="115">
        <v>2.1341463414634148</v>
      </c>
    </row>
    <row r="142" spans="1:6" s="11" customFormat="1" ht="15" customHeight="1" x14ac:dyDescent="0.2">
      <c r="A142" s="12"/>
      <c r="B142" s="64" t="s">
        <v>189</v>
      </c>
      <c r="C142" s="63">
        <v>6</v>
      </c>
      <c r="D142" s="63">
        <v>18</v>
      </c>
      <c r="E142" s="71">
        <v>12</v>
      </c>
      <c r="F142" s="115">
        <v>2</v>
      </c>
    </row>
    <row r="143" spans="1:6" ht="15" customHeight="1" x14ac:dyDescent="0.2">
      <c r="A143" s="12"/>
      <c r="B143" s="64" t="s">
        <v>90</v>
      </c>
      <c r="C143" s="63">
        <v>26031</v>
      </c>
      <c r="D143" s="63">
        <v>42605</v>
      </c>
      <c r="E143" s="71">
        <v>16574</v>
      </c>
      <c r="F143" s="115">
        <v>0.63670239330029577</v>
      </c>
    </row>
    <row r="144" spans="1:6" x14ac:dyDescent="0.2">
      <c r="A144" s="12"/>
      <c r="B144" s="64" t="s">
        <v>93</v>
      </c>
      <c r="C144" s="63">
        <v>129933</v>
      </c>
      <c r="D144" s="63">
        <v>282549</v>
      </c>
      <c r="E144" s="71">
        <v>152616</v>
      </c>
      <c r="F144" s="115">
        <v>1.1745745884417356</v>
      </c>
    </row>
    <row r="145" spans="1:6" x14ac:dyDescent="0.2">
      <c r="A145" s="12"/>
      <c r="B145" s="67" t="s">
        <v>175</v>
      </c>
      <c r="C145" s="63">
        <v>16</v>
      </c>
      <c r="D145" s="63">
        <v>26</v>
      </c>
      <c r="E145" s="71">
        <v>10</v>
      </c>
      <c r="F145" s="115">
        <v>0.625</v>
      </c>
    </row>
    <row r="146" spans="1:6" ht="15" customHeight="1" x14ac:dyDescent="0.2">
      <c r="A146" s="12"/>
      <c r="B146" s="64" t="s">
        <v>115</v>
      </c>
      <c r="C146" s="63">
        <v>314</v>
      </c>
      <c r="D146" s="63">
        <v>508</v>
      </c>
      <c r="E146" s="71">
        <v>194</v>
      </c>
      <c r="F146" s="115">
        <v>0.61783439490445868</v>
      </c>
    </row>
    <row r="147" spans="1:6" ht="15" customHeight="1" x14ac:dyDescent="0.2">
      <c r="A147" s="12"/>
      <c r="B147" s="64" t="s">
        <v>119</v>
      </c>
      <c r="C147" s="63">
        <v>3718</v>
      </c>
      <c r="D147" s="63">
        <v>7411</v>
      </c>
      <c r="E147" s="71">
        <v>3693</v>
      </c>
      <c r="F147" s="115">
        <v>0.99327595481441633</v>
      </c>
    </row>
    <row r="148" spans="1:6" ht="15" customHeight="1" x14ac:dyDescent="0.2">
      <c r="A148" s="12"/>
      <c r="B148" s="64" t="s">
        <v>150</v>
      </c>
      <c r="C148" s="63">
        <v>1084</v>
      </c>
      <c r="D148" s="63">
        <v>1461</v>
      </c>
      <c r="E148" s="71">
        <v>377</v>
      </c>
      <c r="F148" s="115">
        <v>0.34778597785977849</v>
      </c>
    </row>
    <row r="149" spans="1:6" ht="15" customHeight="1" x14ac:dyDescent="0.2">
      <c r="A149" s="12"/>
      <c r="B149" s="103" t="s">
        <v>205</v>
      </c>
      <c r="C149" s="104">
        <v>18606</v>
      </c>
      <c r="D149" s="104">
        <v>24737</v>
      </c>
      <c r="E149" s="105">
        <v>6131</v>
      </c>
      <c r="F149" s="114">
        <v>0.32951735999140053</v>
      </c>
    </row>
    <row r="150" spans="1:6" ht="15" customHeight="1" x14ac:dyDescent="0.2">
      <c r="B150" s="64" t="s">
        <v>227</v>
      </c>
      <c r="C150" s="63">
        <v>2</v>
      </c>
      <c r="D150" s="63">
        <v>3</v>
      </c>
      <c r="E150" s="71">
        <v>1</v>
      </c>
      <c r="F150" s="115">
        <v>0.5</v>
      </c>
    </row>
    <row r="151" spans="1:6" x14ac:dyDescent="0.2">
      <c r="B151" s="67" t="s">
        <v>83</v>
      </c>
      <c r="C151" s="63">
        <v>202</v>
      </c>
      <c r="D151" s="63">
        <v>271</v>
      </c>
      <c r="E151" s="71">
        <v>69</v>
      </c>
      <c r="F151" s="115">
        <v>0.34158415841584167</v>
      </c>
    </row>
    <row r="152" spans="1:6" ht="15" customHeight="1" x14ac:dyDescent="0.2">
      <c r="B152" s="67" t="s">
        <v>91</v>
      </c>
      <c r="C152" s="63">
        <v>787</v>
      </c>
      <c r="D152" s="63">
        <v>1118</v>
      </c>
      <c r="E152" s="71">
        <v>331</v>
      </c>
      <c r="F152" s="115">
        <v>0.42058449809402787</v>
      </c>
    </row>
    <row r="153" spans="1:6" x14ac:dyDescent="0.2">
      <c r="B153" s="67" t="s">
        <v>173</v>
      </c>
      <c r="C153" s="63">
        <v>21</v>
      </c>
      <c r="D153" s="63">
        <v>24</v>
      </c>
      <c r="E153" s="71">
        <v>3</v>
      </c>
      <c r="F153" s="115">
        <v>0.14285714285714279</v>
      </c>
    </row>
    <row r="154" spans="1:6" x14ac:dyDescent="0.2">
      <c r="B154" s="67" t="s">
        <v>236</v>
      </c>
      <c r="C154" s="63">
        <v>2</v>
      </c>
      <c r="D154" s="63">
        <v>9</v>
      </c>
      <c r="E154" s="71">
        <v>7</v>
      </c>
      <c r="F154" s="115">
        <v>3.5</v>
      </c>
    </row>
    <row r="155" spans="1:6" ht="15" customHeight="1" x14ac:dyDescent="0.2">
      <c r="B155" s="67" t="s">
        <v>108</v>
      </c>
      <c r="C155" s="63">
        <v>836</v>
      </c>
      <c r="D155" s="63">
        <v>1209</v>
      </c>
      <c r="E155" s="71">
        <v>373</v>
      </c>
      <c r="F155" s="115">
        <v>0.44617224880382778</v>
      </c>
    </row>
    <row r="156" spans="1:6" ht="15" customHeight="1" x14ac:dyDescent="0.2">
      <c r="B156" s="67" t="s">
        <v>112</v>
      </c>
      <c r="C156" s="63">
        <v>307</v>
      </c>
      <c r="D156" s="63">
        <v>295</v>
      </c>
      <c r="E156" s="71">
        <v>-12</v>
      </c>
      <c r="F156" s="115">
        <v>-3.9087947882736174E-2</v>
      </c>
    </row>
    <row r="157" spans="1:6" ht="15" customHeight="1" x14ac:dyDescent="0.2">
      <c r="B157" s="67" t="s">
        <v>135</v>
      </c>
      <c r="C157" s="63">
        <v>555</v>
      </c>
      <c r="D157" s="63">
        <v>920</v>
      </c>
      <c r="E157" s="71">
        <v>365</v>
      </c>
      <c r="F157" s="115">
        <v>0.6576576576576576</v>
      </c>
    </row>
    <row r="158" spans="1:6" s="27" customFormat="1" ht="15" customHeight="1" x14ac:dyDescent="0.2">
      <c r="B158" s="67" t="s">
        <v>141</v>
      </c>
      <c r="C158" s="63">
        <v>944</v>
      </c>
      <c r="D158" s="63">
        <v>1788</v>
      </c>
      <c r="E158" s="71">
        <v>844</v>
      </c>
      <c r="F158" s="115">
        <v>0.89406779661016955</v>
      </c>
    </row>
    <row r="159" spans="1:6" ht="15" customHeight="1" x14ac:dyDescent="0.2">
      <c r="B159" s="67" t="s">
        <v>148</v>
      </c>
      <c r="C159" s="63">
        <v>14950</v>
      </c>
      <c r="D159" s="63">
        <v>19100</v>
      </c>
      <c r="E159" s="71">
        <v>4150</v>
      </c>
      <c r="F159" s="115">
        <v>0.27759197324414719</v>
      </c>
    </row>
    <row r="160" spans="1:6" ht="15" customHeight="1" x14ac:dyDescent="0.2">
      <c r="B160" s="109" t="s">
        <v>218</v>
      </c>
      <c r="C160" s="110">
        <v>71377</v>
      </c>
      <c r="D160" s="110">
        <v>131533</v>
      </c>
      <c r="E160" s="107">
        <v>60156</v>
      </c>
      <c r="F160" s="116">
        <v>0.8427924961822435</v>
      </c>
    </row>
    <row r="161" spans="2:6" ht="15" customHeight="1" x14ac:dyDescent="0.2">
      <c r="B161" s="64" t="s">
        <v>66</v>
      </c>
      <c r="C161" s="63">
        <v>14374</v>
      </c>
      <c r="D161" s="63">
        <v>12106</v>
      </c>
      <c r="E161" s="71">
        <v>-2268</v>
      </c>
      <c r="F161" s="115">
        <v>-0.15778488938360924</v>
      </c>
    </row>
    <row r="162" spans="2:6" ht="15" customHeight="1" x14ac:dyDescent="0.2">
      <c r="B162" s="64" t="s">
        <v>70</v>
      </c>
      <c r="C162" s="63">
        <v>2041</v>
      </c>
      <c r="D162" s="63">
        <v>3601</v>
      </c>
      <c r="E162" s="71">
        <v>1560</v>
      </c>
      <c r="F162" s="115">
        <v>0.76433121019108285</v>
      </c>
    </row>
    <row r="163" spans="2:6" ht="15" customHeight="1" x14ac:dyDescent="0.2">
      <c r="B163" s="69" t="s">
        <v>77</v>
      </c>
      <c r="C163" s="63">
        <v>5667</v>
      </c>
      <c r="D163" s="63">
        <v>7781</v>
      </c>
      <c r="E163" s="71">
        <v>2114</v>
      </c>
      <c r="F163" s="115">
        <v>0.37303688018351866</v>
      </c>
    </row>
    <row r="164" spans="2:6" ht="15" customHeight="1" x14ac:dyDescent="0.2">
      <c r="B164" s="70" t="s">
        <v>80</v>
      </c>
      <c r="C164" s="63">
        <v>3033</v>
      </c>
      <c r="D164" s="63">
        <v>2722</v>
      </c>
      <c r="E164" s="71">
        <v>-311</v>
      </c>
      <c r="F164" s="115">
        <v>-0.10253874052093637</v>
      </c>
    </row>
    <row r="165" spans="2:6" ht="15" customHeight="1" x14ac:dyDescent="0.2">
      <c r="B165" s="70" t="s">
        <v>89</v>
      </c>
      <c r="C165" s="63">
        <v>1648</v>
      </c>
      <c r="D165" s="63">
        <v>2542</v>
      </c>
      <c r="E165" s="71">
        <v>894</v>
      </c>
      <c r="F165" s="115">
        <v>0.54247572815533984</v>
      </c>
    </row>
    <row r="166" spans="2:6" ht="15" customHeight="1" x14ac:dyDescent="0.2">
      <c r="B166" s="70" t="s">
        <v>92</v>
      </c>
      <c r="C166" s="63">
        <v>2907</v>
      </c>
      <c r="D166" s="63">
        <v>12680</v>
      </c>
      <c r="E166" s="71">
        <v>9773</v>
      </c>
      <c r="F166" s="115">
        <v>3.3618851049191605</v>
      </c>
    </row>
    <row r="167" spans="2:6" x14ac:dyDescent="0.2">
      <c r="B167" s="62" t="s">
        <v>97</v>
      </c>
      <c r="C167" s="63">
        <v>1086</v>
      </c>
      <c r="D167" s="63">
        <v>1893</v>
      </c>
      <c r="E167" s="71">
        <v>807</v>
      </c>
      <c r="F167" s="115">
        <v>0.74309392265193375</v>
      </c>
    </row>
    <row r="168" spans="2:6" ht="15" customHeight="1" x14ac:dyDescent="0.2">
      <c r="B168" s="62" t="s">
        <v>104</v>
      </c>
      <c r="C168" s="63">
        <v>2456</v>
      </c>
      <c r="D168" s="63">
        <v>9909</v>
      </c>
      <c r="E168" s="71">
        <v>7453</v>
      </c>
      <c r="F168" s="115">
        <v>3.0346091205211723</v>
      </c>
    </row>
    <row r="169" spans="2:6" ht="15" customHeight="1" x14ac:dyDescent="0.2">
      <c r="B169" s="62" t="s">
        <v>159</v>
      </c>
      <c r="C169" s="63">
        <v>31</v>
      </c>
      <c r="D169" s="63">
        <v>81</v>
      </c>
      <c r="E169" s="71">
        <v>50</v>
      </c>
      <c r="F169" s="115">
        <v>1.6129032258064515</v>
      </c>
    </row>
    <row r="170" spans="2:6" ht="15" customHeight="1" x14ac:dyDescent="0.2">
      <c r="B170" s="62" t="s">
        <v>118</v>
      </c>
      <c r="C170" s="63">
        <v>9503</v>
      </c>
      <c r="D170" s="63">
        <v>10435</v>
      </c>
      <c r="E170" s="71">
        <v>932</v>
      </c>
      <c r="F170" s="115">
        <v>9.8074292328738322E-2</v>
      </c>
    </row>
    <row r="171" spans="2:6" ht="15" customHeight="1" x14ac:dyDescent="0.2">
      <c r="B171" s="64" t="s">
        <v>120</v>
      </c>
      <c r="C171" s="63">
        <v>1792</v>
      </c>
      <c r="D171" s="63">
        <v>2544</v>
      </c>
      <c r="E171" s="71">
        <v>752</v>
      </c>
      <c r="F171" s="115">
        <v>0.41964285714285721</v>
      </c>
    </row>
    <row r="172" spans="2:6" x14ac:dyDescent="0.2">
      <c r="B172" s="62" t="s">
        <v>128</v>
      </c>
      <c r="C172" s="63">
        <v>17593</v>
      </c>
      <c r="D172" s="63">
        <v>45708</v>
      </c>
      <c r="E172" s="71">
        <v>28115</v>
      </c>
      <c r="F172" s="115">
        <v>1.5980787813334847</v>
      </c>
    </row>
    <row r="173" spans="2:6" ht="15" customHeight="1" x14ac:dyDescent="0.2">
      <c r="B173" s="64" t="s">
        <v>136</v>
      </c>
      <c r="C173" s="63">
        <v>4714</v>
      </c>
      <c r="D173" s="63">
        <v>8375</v>
      </c>
      <c r="E173" s="71">
        <v>3661</v>
      </c>
      <c r="F173" s="115">
        <v>0.77662282562579543</v>
      </c>
    </row>
    <row r="174" spans="2:6" ht="15" customHeight="1" x14ac:dyDescent="0.2">
      <c r="B174" s="62" t="s">
        <v>149</v>
      </c>
      <c r="C174" s="63">
        <v>4532</v>
      </c>
      <c r="D174" s="63">
        <v>11156</v>
      </c>
      <c r="E174" s="71">
        <v>6624</v>
      </c>
      <c r="F174" s="115">
        <v>1.4616063548102383</v>
      </c>
    </row>
    <row r="175" spans="2:6" ht="15" customHeight="1" x14ac:dyDescent="0.2">
      <c r="B175" s="109" t="s">
        <v>207</v>
      </c>
      <c r="C175" s="106">
        <v>6302</v>
      </c>
      <c r="D175" s="106">
        <v>8193</v>
      </c>
      <c r="E175" s="107">
        <v>1891</v>
      </c>
      <c r="F175" s="116">
        <v>0.3000634719136781</v>
      </c>
    </row>
    <row r="176" spans="2:6" ht="15" customHeight="1" x14ac:dyDescent="0.2">
      <c r="B176" s="103" t="s">
        <v>208</v>
      </c>
      <c r="C176" s="103">
        <v>2855</v>
      </c>
      <c r="D176" s="103">
        <v>2789</v>
      </c>
      <c r="E176" s="105">
        <v>-66</v>
      </c>
      <c r="F176" s="114">
        <v>-2.3117338003502574E-2</v>
      </c>
    </row>
    <row r="177" spans="2:6" s="10" customFormat="1" ht="15" customHeight="1" x14ac:dyDescent="0.2">
      <c r="B177" s="67" t="s">
        <v>170</v>
      </c>
      <c r="C177" s="63">
        <v>1</v>
      </c>
      <c r="D177" s="63">
        <v>2</v>
      </c>
      <c r="E177" s="71">
        <v>1</v>
      </c>
      <c r="F177" s="115">
        <v>1</v>
      </c>
    </row>
    <row r="178" spans="2:6" ht="15" customHeight="1" x14ac:dyDescent="0.2">
      <c r="B178" s="67" t="s">
        <v>78</v>
      </c>
      <c r="C178" s="63">
        <v>124</v>
      </c>
      <c r="D178" s="63">
        <v>218</v>
      </c>
      <c r="E178" s="71">
        <v>94</v>
      </c>
      <c r="F178" s="115">
        <v>0.75806451612903225</v>
      </c>
    </row>
    <row r="179" spans="2:6" ht="15" customHeight="1" x14ac:dyDescent="0.2">
      <c r="B179" s="67" t="s">
        <v>163</v>
      </c>
      <c r="C179" s="63">
        <v>100</v>
      </c>
      <c r="D179" s="63">
        <v>272</v>
      </c>
      <c r="E179" s="71">
        <v>172</v>
      </c>
      <c r="F179" s="115">
        <v>1.7200000000000002</v>
      </c>
    </row>
    <row r="180" spans="2:6" ht="15" customHeight="1" x14ac:dyDescent="0.2">
      <c r="B180" s="67" t="s">
        <v>85</v>
      </c>
      <c r="C180" s="63">
        <v>21</v>
      </c>
      <c r="D180" s="63">
        <v>20</v>
      </c>
      <c r="E180" s="71">
        <v>-1</v>
      </c>
      <c r="F180" s="115">
        <v>-4.7619047619047672E-2</v>
      </c>
    </row>
    <row r="181" spans="2:6" ht="15" customHeight="1" x14ac:dyDescent="0.2">
      <c r="B181" s="67" t="s">
        <v>86</v>
      </c>
      <c r="C181" s="63">
        <v>293</v>
      </c>
      <c r="D181" s="63">
        <v>238</v>
      </c>
      <c r="E181" s="71">
        <v>-55</v>
      </c>
      <c r="F181" s="115">
        <v>-0.1877133105802048</v>
      </c>
    </row>
    <row r="182" spans="2:6" ht="15" customHeight="1" x14ac:dyDescent="0.2">
      <c r="B182" s="67" t="s">
        <v>98</v>
      </c>
      <c r="C182" s="63">
        <v>191</v>
      </c>
      <c r="D182" s="63">
        <v>275</v>
      </c>
      <c r="E182" s="71">
        <v>84</v>
      </c>
      <c r="F182" s="115">
        <v>0.43979057591623039</v>
      </c>
    </row>
    <row r="183" spans="2:6" ht="15" customHeight="1" x14ac:dyDescent="0.2">
      <c r="B183" s="67" t="s">
        <v>190</v>
      </c>
      <c r="C183" s="63">
        <v>1226</v>
      </c>
      <c r="D183" s="63">
        <v>829</v>
      </c>
      <c r="E183" s="71">
        <v>-397</v>
      </c>
      <c r="F183" s="115">
        <v>-0.32381729200652531</v>
      </c>
    </row>
    <row r="184" spans="2:6" ht="15" customHeight="1" x14ac:dyDescent="0.2">
      <c r="B184" s="67" t="s">
        <v>106</v>
      </c>
      <c r="C184" s="63">
        <v>16</v>
      </c>
      <c r="D184" s="63">
        <v>18</v>
      </c>
      <c r="E184" s="71">
        <v>2</v>
      </c>
      <c r="F184" s="115">
        <v>0.125</v>
      </c>
    </row>
    <row r="185" spans="2:6" ht="15" customHeight="1" x14ac:dyDescent="0.2">
      <c r="B185" s="67" t="s">
        <v>107</v>
      </c>
      <c r="C185" s="63">
        <v>31</v>
      </c>
      <c r="D185" s="63">
        <v>52</v>
      </c>
      <c r="E185" s="71">
        <v>21</v>
      </c>
      <c r="F185" s="115">
        <v>0.67741935483870974</v>
      </c>
    </row>
    <row r="186" spans="2:6" s="27" customFormat="1" ht="15" customHeight="1" x14ac:dyDescent="0.2">
      <c r="B186" s="67" t="s">
        <v>251</v>
      </c>
      <c r="C186" s="63">
        <v>0</v>
      </c>
      <c r="D186" s="63">
        <v>0</v>
      </c>
      <c r="E186" s="71">
        <v>0</v>
      </c>
      <c r="F186" s="115"/>
    </row>
    <row r="187" spans="2:6" ht="15" customHeight="1" x14ac:dyDescent="0.2">
      <c r="B187" s="67" t="s">
        <v>184</v>
      </c>
      <c r="C187" s="63">
        <v>8</v>
      </c>
      <c r="D187" s="63">
        <v>17</v>
      </c>
      <c r="E187" s="71">
        <v>9</v>
      </c>
      <c r="F187" s="115">
        <v>1.125</v>
      </c>
    </row>
    <row r="188" spans="2:6" ht="12.75" customHeight="1" x14ac:dyDescent="0.2">
      <c r="B188" s="67" t="s">
        <v>113</v>
      </c>
      <c r="C188" s="63">
        <v>14</v>
      </c>
      <c r="D188" s="63">
        <v>26</v>
      </c>
      <c r="E188" s="71">
        <v>12</v>
      </c>
      <c r="F188" s="115">
        <v>0.85714285714285721</v>
      </c>
    </row>
    <row r="189" spans="2:6" x14ac:dyDescent="0.2">
      <c r="B189" s="67" t="s">
        <v>176</v>
      </c>
      <c r="C189" s="63">
        <v>7</v>
      </c>
      <c r="D189" s="63">
        <v>10</v>
      </c>
      <c r="E189" s="71">
        <v>3</v>
      </c>
      <c r="F189" s="115">
        <v>0.4285714285714286</v>
      </c>
    </row>
    <row r="190" spans="2:6" ht="15" customHeight="1" x14ac:dyDescent="0.2">
      <c r="B190" s="67" t="s">
        <v>125</v>
      </c>
      <c r="C190" s="63">
        <v>69</v>
      </c>
      <c r="D190" s="63">
        <v>55</v>
      </c>
      <c r="E190" s="71">
        <v>-14</v>
      </c>
      <c r="F190" s="115">
        <v>-0.20289855072463769</v>
      </c>
    </row>
    <row r="191" spans="2:6" ht="15" customHeight="1" x14ac:dyDescent="0.2">
      <c r="B191" s="67" t="s">
        <v>130</v>
      </c>
      <c r="C191" s="63">
        <v>24</v>
      </c>
      <c r="D191" s="63">
        <v>15</v>
      </c>
      <c r="E191" s="71">
        <v>-9</v>
      </c>
      <c r="F191" s="115">
        <v>-0.375</v>
      </c>
    </row>
    <row r="192" spans="2:6" ht="15" customHeight="1" x14ac:dyDescent="0.2">
      <c r="B192" s="67" t="s">
        <v>137</v>
      </c>
      <c r="C192" s="63">
        <v>634</v>
      </c>
      <c r="D192" s="63">
        <v>592</v>
      </c>
      <c r="E192" s="71">
        <v>-42</v>
      </c>
      <c r="F192" s="115">
        <v>-6.6246056782334417E-2</v>
      </c>
    </row>
    <row r="193" spans="1:6" x14ac:dyDescent="0.2">
      <c r="B193" s="67" t="s">
        <v>179</v>
      </c>
      <c r="C193" s="63">
        <v>55</v>
      </c>
      <c r="D193" s="63">
        <v>81</v>
      </c>
      <c r="E193" s="71">
        <v>26</v>
      </c>
      <c r="F193" s="115">
        <v>0.47272727272727266</v>
      </c>
    </row>
    <row r="194" spans="1:6" ht="15" customHeight="1" x14ac:dyDescent="0.2">
      <c r="B194" s="67" t="s">
        <v>146</v>
      </c>
      <c r="C194" s="63">
        <v>40</v>
      </c>
      <c r="D194" s="63">
        <v>63</v>
      </c>
      <c r="E194" s="71">
        <v>23</v>
      </c>
      <c r="F194" s="115">
        <v>0.57499999999999996</v>
      </c>
    </row>
    <row r="195" spans="1:6" ht="15" customHeight="1" x14ac:dyDescent="0.2">
      <c r="B195" s="67" t="s">
        <v>182</v>
      </c>
      <c r="C195" s="63">
        <v>1</v>
      </c>
      <c r="D195" s="63">
        <v>6</v>
      </c>
      <c r="E195" s="71">
        <v>5</v>
      </c>
      <c r="F195" s="115">
        <v>5</v>
      </c>
    </row>
    <row r="196" spans="1:6" ht="15" customHeight="1" x14ac:dyDescent="0.2">
      <c r="A196" s="12"/>
      <c r="B196" s="103" t="s">
        <v>209</v>
      </c>
      <c r="C196" s="111">
        <v>536</v>
      </c>
      <c r="D196" s="111">
        <v>745</v>
      </c>
      <c r="E196" s="105">
        <v>209</v>
      </c>
      <c r="F196" s="114">
        <v>0.3899253731343284</v>
      </c>
    </row>
    <row r="197" spans="1:6" ht="15" customHeight="1" x14ac:dyDescent="0.2">
      <c r="A197" s="12"/>
      <c r="B197" s="64" t="s">
        <v>168</v>
      </c>
      <c r="C197" s="63">
        <v>5</v>
      </c>
      <c r="D197" s="63">
        <v>1</v>
      </c>
      <c r="E197" s="71">
        <v>-4</v>
      </c>
      <c r="F197" s="115">
        <v>-0.8</v>
      </c>
    </row>
    <row r="198" spans="1:6" ht="15" customHeight="1" x14ac:dyDescent="0.2">
      <c r="A198" s="12"/>
      <c r="B198" s="66" t="s">
        <v>185</v>
      </c>
      <c r="C198" s="63">
        <v>8</v>
      </c>
      <c r="D198" s="63">
        <v>4</v>
      </c>
      <c r="E198" s="71">
        <v>-4</v>
      </c>
      <c r="F198" s="115">
        <v>-0.5</v>
      </c>
    </row>
    <row r="199" spans="1:6" ht="15" customHeight="1" x14ac:dyDescent="0.2">
      <c r="A199" s="12"/>
      <c r="B199" s="67" t="s">
        <v>172</v>
      </c>
      <c r="C199" s="63">
        <v>9</v>
      </c>
      <c r="D199" s="63">
        <v>9</v>
      </c>
      <c r="E199" s="71">
        <v>0</v>
      </c>
      <c r="F199" s="115">
        <v>0</v>
      </c>
    </row>
    <row r="200" spans="1:6" ht="15" customHeight="1" x14ac:dyDescent="0.2">
      <c r="A200" s="12"/>
      <c r="B200" s="67" t="s">
        <v>73</v>
      </c>
      <c r="C200" s="63">
        <v>57</v>
      </c>
      <c r="D200" s="63">
        <v>78</v>
      </c>
      <c r="E200" s="71">
        <v>21</v>
      </c>
      <c r="F200" s="115">
        <v>0.36842105263157898</v>
      </c>
    </row>
    <row r="201" spans="1:6" ht="15" customHeight="1" x14ac:dyDescent="0.2">
      <c r="A201" s="12"/>
      <c r="B201" s="67" t="s">
        <v>74</v>
      </c>
      <c r="C201" s="63">
        <v>8</v>
      </c>
      <c r="D201" s="63">
        <v>6</v>
      </c>
      <c r="E201" s="71">
        <v>-2</v>
      </c>
      <c r="F201" s="115">
        <v>-0.25</v>
      </c>
    </row>
    <row r="202" spans="1:6" ht="15" customHeight="1" x14ac:dyDescent="0.2">
      <c r="A202" s="12"/>
      <c r="B202" s="67" t="s">
        <v>158</v>
      </c>
      <c r="C202" s="63">
        <v>8</v>
      </c>
      <c r="D202" s="63">
        <v>8</v>
      </c>
      <c r="E202" s="71">
        <v>0</v>
      </c>
      <c r="F202" s="115">
        <v>0</v>
      </c>
    </row>
    <row r="203" spans="1:6" ht="15" customHeight="1" x14ac:dyDescent="0.2">
      <c r="A203" s="12"/>
      <c r="B203" s="67" t="s">
        <v>94</v>
      </c>
      <c r="C203" s="63">
        <v>5</v>
      </c>
      <c r="D203" s="63">
        <v>4</v>
      </c>
      <c r="E203" s="71">
        <v>-1</v>
      </c>
      <c r="F203" s="115">
        <v>-0.19999999999999996</v>
      </c>
    </row>
    <row r="204" spans="1:6" ht="15" customHeight="1" x14ac:dyDescent="0.2">
      <c r="A204" s="12"/>
      <c r="B204" s="67" t="s">
        <v>102</v>
      </c>
      <c r="C204" s="63">
        <v>27</v>
      </c>
      <c r="D204" s="63">
        <v>26</v>
      </c>
      <c r="E204" s="71">
        <v>-1</v>
      </c>
      <c r="F204" s="115">
        <v>-3.703703703703709E-2</v>
      </c>
    </row>
    <row r="205" spans="1:6" ht="15" customHeight="1" x14ac:dyDescent="0.2">
      <c r="A205" s="12"/>
      <c r="B205" s="62" t="s">
        <v>105</v>
      </c>
      <c r="C205" s="63">
        <v>4</v>
      </c>
      <c r="D205" s="63">
        <v>16</v>
      </c>
      <c r="E205" s="71">
        <v>12</v>
      </c>
      <c r="F205" s="115">
        <v>3</v>
      </c>
    </row>
    <row r="206" spans="1:6" ht="15" customHeight="1" x14ac:dyDescent="0.2">
      <c r="A206" s="12"/>
      <c r="B206" s="67" t="s">
        <v>174</v>
      </c>
      <c r="C206" s="63">
        <v>8</v>
      </c>
      <c r="D206" s="63">
        <v>24</v>
      </c>
      <c r="E206" s="71">
        <v>16</v>
      </c>
      <c r="F206" s="115">
        <v>2</v>
      </c>
    </row>
    <row r="207" spans="1:6" ht="15" customHeight="1" x14ac:dyDescent="0.2">
      <c r="A207" s="12"/>
      <c r="B207" s="67" t="s">
        <v>160</v>
      </c>
      <c r="C207" s="63">
        <v>15</v>
      </c>
      <c r="D207" s="63">
        <v>29</v>
      </c>
      <c r="E207" s="71">
        <v>14</v>
      </c>
      <c r="F207" s="115">
        <v>0.93333333333333335</v>
      </c>
    </row>
    <row r="208" spans="1:6" ht="15" customHeight="1" x14ac:dyDescent="0.2">
      <c r="A208" s="12"/>
      <c r="B208" s="67" t="s">
        <v>165</v>
      </c>
      <c r="C208" s="63">
        <v>3</v>
      </c>
      <c r="D208" s="63">
        <v>16</v>
      </c>
      <c r="E208" s="71">
        <v>13</v>
      </c>
      <c r="F208" s="115">
        <v>4.333333333333333</v>
      </c>
    </row>
    <row r="209" spans="1:6" ht="15" customHeight="1" x14ac:dyDescent="0.2">
      <c r="A209" s="12"/>
      <c r="B209" s="67" t="s">
        <v>116</v>
      </c>
      <c r="C209" s="63">
        <v>326</v>
      </c>
      <c r="D209" s="63">
        <v>463</v>
      </c>
      <c r="E209" s="71">
        <v>137</v>
      </c>
      <c r="F209" s="115">
        <v>0.42024539877300615</v>
      </c>
    </row>
    <row r="210" spans="1:6" ht="15" customHeight="1" x14ac:dyDescent="0.2">
      <c r="A210" s="12"/>
      <c r="B210" s="67" t="s">
        <v>131</v>
      </c>
      <c r="C210" s="63">
        <v>12</v>
      </c>
      <c r="D210" s="63">
        <v>30</v>
      </c>
      <c r="E210" s="71">
        <v>18</v>
      </c>
      <c r="F210" s="115">
        <v>1.5</v>
      </c>
    </row>
    <row r="211" spans="1:6" ht="15" customHeight="1" x14ac:dyDescent="0.2">
      <c r="A211" s="12"/>
      <c r="B211" s="67" t="s">
        <v>134</v>
      </c>
      <c r="C211" s="63">
        <v>39</v>
      </c>
      <c r="D211" s="63">
        <v>26</v>
      </c>
      <c r="E211" s="71">
        <v>-13</v>
      </c>
      <c r="F211" s="115">
        <v>-0.33333333333333337</v>
      </c>
    </row>
    <row r="212" spans="1:6" ht="15" customHeight="1" x14ac:dyDescent="0.2">
      <c r="B212" s="67" t="s">
        <v>194</v>
      </c>
      <c r="C212" s="63">
        <v>2</v>
      </c>
      <c r="D212" s="63">
        <v>5</v>
      </c>
      <c r="E212" s="71">
        <v>3</v>
      </c>
      <c r="F212" s="115">
        <v>1.5</v>
      </c>
    </row>
    <row r="213" spans="1:6" ht="13.5" customHeight="1" x14ac:dyDescent="0.2">
      <c r="B213" s="103" t="s">
        <v>127</v>
      </c>
      <c r="C213" s="111">
        <v>1180</v>
      </c>
      <c r="D213" s="111">
        <v>1743</v>
      </c>
      <c r="E213" s="105">
        <v>563</v>
      </c>
      <c r="F213" s="114">
        <v>0.47711864406779658</v>
      </c>
    </row>
    <row r="214" spans="1:6" ht="15" customHeight="1" x14ac:dyDescent="0.2">
      <c r="A214" s="12"/>
      <c r="B214" s="67" t="s">
        <v>169</v>
      </c>
      <c r="C214" s="63">
        <v>4</v>
      </c>
      <c r="D214" s="63">
        <v>3</v>
      </c>
      <c r="E214" s="71">
        <v>-1</v>
      </c>
      <c r="F214" s="115">
        <v>-0.25</v>
      </c>
    </row>
    <row r="215" spans="1:6" ht="15" customHeight="1" x14ac:dyDescent="0.2">
      <c r="A215" s="12"/>
      <c r="B215" s="66" t="s">
        <v>196</v>
      </c>
      <c r="C215" s="63">
        <v>3</v>
      </c>
      <c r="D215" s="63">
        <v>7</v>
      </c>
      <c r="E215" s="71">
        <v>4</v>
      </c>
      <c r="F215" s="115">
        <v>1.3333333333333335</v>
      </c>
    </row>
    <row r="216" spans="1:6" ht="15" customHeight="1" x14ac:dyDescent="0.2">
      <c r="A216" s="12"/>
      <c r="B216" s="67" t="s">
        <v>161</v>
      </c>
      <c r="C216" s="63">
        <v>11</v>
      </c>
      <c r="D216" s="63">
        <v>14</v>
      </c>
      <c r="E216" s="71">
        <v>3</v>
      </c>
      <c r="F216" s="115">
        <v>0.27272727272727271</v>
      </c>
    </row>
    <row r="217" spans="1:6" ht="15" customHeight="1" x14ac:dyDescent="0.2">
      <c r="B217" s="67" t="s">
        <v>127</v>
      </c>
      <c r="C217" s="63">
        <v>1154</v>
      </c>
      <c r="D217" s="63">
        <v>1711</v>
      </c>
      <c r="E217" s="71">
        <v>557</v>
      </c>
      <c r="F217" s="115">
        <v>0.48266897746967063</v>
      </c>
    </row>
    <row r="218" spans="1:6" x14ac:dyDescent="0.2">
      <c r="B218" s="66" t="s">
        <v>186</v>
      </c>
      <c r="C218" s="63">
        <v>8</v>
      </c>
      <c r="D218" s="63">
        <v>8</v>
      </c>
      <c r="E218" s="71">
        <v>0</v>
      </c>
      <c r="F218" s="115">
        <v>0</v>
      </c>
    </row>
    <row r="219" spans="1:6" ht="15" customHeight="1" x14ac:dyDescent="0.2">
      <c r="B219" s="103" t="s">
        <v>210</v>
      </c>
      <c r="C219" s="111">
        <v>1623</v>
      </c>
      <c r="D219" s="111">
        <v>2797</v>
      </c>
      <c r="E219" s="105">
        <v>1174</v>
      </c>
      <c r="F219" s="114">
        <v>0.72335181762168821</v>
      </c>
    </row>
    <row r="220" spans="1:6" ht="15" customHeight="1" x14ac:dyDescent="0.2">
      <c r="B220" s="62" t="s">
        <v>63</v>
      </c>
      <c r="C220" s="63">
        <v>127</v>
      </c>
      <c r="D220" s="63">
        <v>297</v>
      </c>
      <c r="E220" s="71">
        <v>170</v>
      </c>
      <c r="F220" s="115">
        <v>1.3385826771653542</v>
      </c>
    </row>
    <row r="221" spans="1:6" ht="15" customHeight="1" x14ac:dyDescent="0.2">
      <c r="B221" s="62" t="s">
        <v>109</v>
      </c>
      <c r="C221" s="63">
        <v>539</v>
      </c>
      <c r="D221" s="63">
        <v>740</v>
      </c>
      <c r="E221" s="71">
        <v>201</v>
      </c>
      <c r="F221" s="115">
        <v>0.37291280148423001</v>
      </c>
    </row>
    <row r="222" spans="1:6" ht="15" customHeight="1" x14ac:dyDescent="0.2">
      <c r="B222" s="62" t="s">
        <v>138</v>
      </c>
      <c r="C222" s="63">
        <v>592</v>
      </c>
      <c r="D222" s="63">
        <v>1264</v>
      </c>
      <c r="E222" s="71">
        <v>672</v>
      </c>
      <c r="F222" s="115">
        <v>1.1351351351351351</v>
      </c>
    </row>
    <row r="223" spans="1:6" x14ac:dyDescent="0.2">
      <c r="B223" s="62" t="s">
        <v>145</v>
      </c>
      <c r="C223" s="63">
        <v>365</v>
      </c>
      <c r="D223" s="63">
        <v>496</v>
      </c>
      <c r="E223" s="71">
        <v>131</v>
      </c>
      <c r="F223" s="115">
        <v>0.35890410958904106</v>
      </c>
    </row>
    <row r="224" spans="1:6" x14ac:dyDescent="0.2">
      <c r="B224" s="103" t="s">
        <v>211</v>
      </c>
      <c r="C224" s="111">
        <v>108</v>
      </c>
      <c r="D224" s="111">
        <v>119</v>
      </c>
      <c r="E224" s="105">
        <v>11</v>
      </c>
      <c r="F224" s="114">
        <v>0.10185185185185186</v>
      </c>
    </row>
    <row r="225" spans="1:6" x14ac:dyDescent="0.2">
      <c r="B225" s="67" t="s">
        <v>155</v>
      </c>
      <c r="C225" s="63">
        <v>3</v>
      </c>
      <c r="D225" s="63">
        <v>3</v>
      </c>
      <c r="E225" s="71">
        <v>0</v>
      </c>
      <c r="F225" s="115">
        <v>0</v>
      </c>
    </row>
    <row r="226" spans="1:6" ht="13.5" customHeight="1" x14ac:dyDescent="0.2">
      <c r="B226" s="67" t="s">
        <v>171</v>
      </c>
      <c r="C226" s="63">
        <v>5</v>
      </c>
      <c r="D226" s="63">
        <v>5</v>
      </c>
      <c r="E226" s="71">
        <v>0</v>
      </c>
      <c r="F226" s="115">
        <v>0</v>
      </c>
    </row>
    <row r="227" spans="1:6" ht="15.75" customHeight="1" x14ac:dyDescent="0.2">
      <c r="B227" s="67" t="s">
        <v>95</v>
      </c>
      <c r="C227" s="63">
        <v>40</v>
      </c>
      <c r="D227" s="63">
        <v>60</v>
      </c>
      <c r="E227" s="71">
        <v>20</v>
      </c>
      <c r="F227" s="115">
        <v>0.5</v>
      </c>
    </row>
    <row r="228" spans="1:6" ht="15" customHeight="1" x14ac:dyDescent="0.2">
      <c r="B228" s="67" t="s">
        <v>99</v>
      </c>
      <c r="C228" s="63">
        <v>53</v>
      </c>
      <c r="D228" s="63">
        <v>31</v>
      </c>
      <c r="E228" s="71">
        <v>-22</v>
      </c>
      <c r="F228" s="115">
        <v>-0.41509433962264153</v>
      </c>
    </row>
    <row r="229" spans="1:6" ht="15.75" customHeight="1" x14ac:dyDescent="0.2">
      <c r="B229" s="67" t="s">
        <v>193</v>
      </c>
      <c r="C229" s="63">
        <v>1</v>
      </c>
      <c r="D229" s="63">
        <v>3</v>
      </c>
      <c r="E229" s="71">
        <v>2</v>
      </c>
      <c r="F229" s="115">
        <v>2</v>
      </c>
    </row>
    <row r="230" spans="1:6" s="27" customFormat="1" ht="15.75" customHeight="1" x14ac:dyDescent="0.2">
      <c r="B230" s="67" t="s">
        <v>195</v>
      </c>
      <c r="C230" s="63">
        <v>3</v>
      </c>
      <c r="D230" s="63">
        <v>14</v>
      </c>
      <c r="E230" s="71">
        <v>11</v>
      </c>
      <c r="F230" s="115">
        <v>3.666666666666667</v>
      </c>
    </row>
    <row r="231" spans="1:6" s="10" customFormat="1" x14ac:dyDescent="0.2">
      <c r="B231" s="62" t="s">
        <v>250</v>
      </c>
      <c r="C231" s="63">
        <v>3</v>
      </c>
      <c r="D231" s="63">
        <v>3</v>
      </c>
      <c r="E231" s="71">
        <v>0</v>
      </c>
      <c r="F231" s="115">
        <v>0</v>
      </c>
    </row>
    <row r="232" spans="1:6" x14ac:dyDescent="0.2">
      <c r="B232" s="109" t="s">
        <v>139</v>
      </c>
      <c r="C232" s="106">
        <v>435142</v>
      </c>
      <c r="D232" s="106">
        <v>462632</v>
      </c>
      <c r="E232" s="107">
        <v>27490</v>
      </c>
      <c r="F232" s="116">
        <v>6.3174779727077635E-2</v>
      </c>
    </row>
    <row r="233" spans="1:6" x14ac:dyDescent="0.2">
      <c r="B233" s="62" t="s">
        <v>197</v>
      </c>
      <c r="C233" s="63">
        <v>563</v>
      </c>
      <c r="D233" s="63">
        <v>464</v>
      </c>
      <c r="E233" s="71">
        <v>-99</v>
      </c>
      <c r="F233" s="115">
        <v>-0.17584369449378334</v>
      </c>
    </row>
    <row r="234" spans="1:6" s="27" customFormat="1" x14ac:dyDescent="0.2">
      <c r="B234" s="62" t="s">
        <v>254</v>
      </c>
      <c r="C234" s="63">
        <v>429343</v>
      </c>
      <c r="D234" s="63">
        <v>456132</v>
      </c>
      <c r="E234" s="71">
        <v>26789</v>
      </c>
      <c r="F234" s="115">
        <v>6.2395334266542202E-2</v>
      </c>
    </row>
    <row r="235" spans="1:6" ht="15" customHeight="1" x14ac:dyDescent="0.2">
      <c r="B235" s="62" t="s">
        <v>139</v>
      </c>
      <c r="C235" s="63">
        <v>5236</v>
      </c>
      <c r="D235" s="63">
        <v>6036</v>
      </c>
      <c r="E235" s="71">
        <v>800</v>
      </c>
      <c r="F235" s="115">
        <v>0.15278838808250583</v>
      </c>
    </row>
    <row r="236" spans="1:6" ht="15" customHeight="1" x14ac:dyDescent="0.2">
      <c r="F236" s="6"/>
    </row>
    <row r="237" spans="1:6" s="27" customFormat="1" ht="15" customHeight="1" x14ac:dyDescent="0.2">
      <c r="F237" s="6"/>
    </row>
    <row r="239" spans="1:6" s="27" customFormat="1" ht="15" customHeight="1" x14ac:dyDescent="0.2">
      <c r="B239" s="134" t="s">
        <v>214</v>
      </c>
      <c r="C239" s="135"/>
      <c r="D239" s="135"/>
      <c r="E239" s="135"/>
      <c r="F239" s="135"/>
    </row>
    <row r="240" spans="1:6" ht="19.5" customHeight="1" x14ac:dyDescent="0.2">
      <c r="A240" s="27"/>
      <c r="B240" s="27"/>
      <c r="C240" s="27"/>
      <c r="D240" s="27"/>
      <c r="E240" s="27"/>
      <c r="F240" s="27"/>
    </row>
    <row r="241" spans="1:6" ht="15" customHeight="1" x14ac:dyDescent="0.2">
      <c r="A241" s="27"/>
      <c r="B241" s="27"/>
      <c r="C241" s="27"/>
      <c r="D241" s="27"/>
      <c r="E241" s="27"/>
      <c r="F241" s="27"/>
    </row>
    <row r="250" spans="1:6" ht="15" customHeight="1" x14ac:dyDescent="0.2">
      <c r="F250" s="12"/>
    </row>
    <row r="251" spans="1:6" ht="15" customHeight="1" x14ac:dyDescent="0.2">
      <c r="F251" s="12"/>
    </row>
    <row r="252" spans="1:6" ht="15" customHeight="1" x14ac:dyDescent="0.2">
      <c r="F252" s="12"/>
    </row>
    <row r="253" spans="1:6" ht="15" customHeight="1" x14ac:dyDescent="0.2">
      <c r="F253" s="12"/>
    </row>
    <row r="254" spans="1:6" ht="15" customHeight="1" x14ac:dyDescent="0.2">
      <c r="F254" s="12"/>
    </row>
    <row r="255" spans="1:6" ht="15" customHeight="1" x14ac:dyDescent="0.2">
      <c r="F255" s="12"/>
    </row>
    <row r="256" spans="1:6" ht="15" customHeight="1" x14ac:dyDescent="0.2">
      <c r="F256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B2" sqref="B2:G2"/>
    </sheetView>
  </sheetViews>
  <sheetFormatPr defaultRowHeight="15" customHeight="1" x14ac:dyDescent="0.2"/>
  <cols>
    <col min="1" max="1" width="12.7109375" style="7" customWidth="1"/>
    <col min="2" max="2" width="6.7109375" style="7" customWidth="1"/>
    <col min="3" max="3" width="31" style="7" customWidth="1"/>
    <col min="4" max="4" width="19.140625" style="7" customWidth="1"/>
    <col min="5" max="5" width="21.7109375" style="7" customWidth="1"/>
    <col min="6" max="6" width="15.28515625" style="7" customWidth="1"/>
    <col min="7" max="7" width="15" style="7" customWidth="1"/>
    <col min="8" max="16384" width="9.140625" style="7"/>
  </cols>
  <sheetData>
    <row r="2" spans="1:9" ht="21.75" customHeight="1" x14ac:dyDescent="0.2">
      <c r="B2" s="137" t="s">
        <v>281</v>
      </c>
      <c r="C2" s="137"/>
      <c r="D2" s="137"/>
      <c r="E2" s="137"/>
      <c r="F2" s="137"/>
      <c r="G2" s="137"/>
    </row>
    <row r="3" spans="1:9" ht="15" customHeight="1" thickBot="1" x14ac:dyDescent="0.25">
      <c r="B3" s="8"/>
      <c r="C3" s="8"/>
      <c r="D3" s="8"/>
      <c r="E3" s="8"/>
      <c r="F3" s="8"/>
      <c r="G3" s="8"/>
    </row>
    <row r="4" spans="1:9" ht="38.25" customHeight="1" thickBot="1" x14ac:dyDescent="0.25">
      <c r="A4" s="8"/>
      <c r="B4" s="78"/>
      <c r="C4" s="79" t="s">
        <v>0</v>
      </c>
      <c r="D4" s="80">
        <v>2016</v>
      </c>
      <c r="E4" s="80">
        <v>2017</v>
      </c>
      <c r="F4" s="81" t="s">
        <v>212</v>
      </c>
      <c r="G4" s="82" t="s">
        <v>213</v>
      </c>
    </row>
    <row r="5" spans="1:9" ht="15" customHeight="1" x14ac:dyDescent="0.2">
      <c r="A5"/>
      <c r="B5" s="61">
        <v>1</v>
      </c>
      <c r="C5" s="17" t="s">
        <v>5</v>
      </c>
      <c r="D5" s="21">
        <v>1075820</v>
      </c>
      <c r="E5" s="22">
        <v>1301556</v>
      </c>
      <c r="F5" s="23">
        <f t="shared" ref="F5:F19" si="0">E5-D5</f>
        <v>225736</v>
      </c>
      <c r="G5" s="75">
        <f t="shared" ref="G5:G19" si="1">F5/D5</f>
        <v>0.20982692271941403</v>
      </c>
      <c r="H5" s="34"/>
      <c r="I5" s="54"/>
    </row>
    <row r="6" spans="1:9" ht="15" customHeight="1" x14ac:dyDescent="0.2">
      <c r="A6"/>
      <c r="B6" s="19">
        <v>2</v>
      </c>
      <c r="C6" s="17" t="s">
        <v>4</v>
      </c>
      <c r="D6" s="21">
        <v>1152234</v>
      </c>
      <c r="E6" s="22">
        <v>1287168</v>
      </c>
      <c r="F6" s="23">
        <f t="shared" si="0"/>
        <v>134934</v>
      </c>
      <c r="G6" s="75">
        <f t="shared" si="1"/>
        <v>0.11710642109154912</v>
      </c>
      <c r="I6" s="35"/>
    </row>
    <row r="7" spans="1:9" ht="15" customHeight="1" x14ac:dyDescent="0.2">
      <c r="A7"/>
      <c r="B7" s="19">
        <v>3</v>
      </c>
      <c r="C7" s="17" t="s">
        <v>17</v>
      </c>
      <c r="D7" s="21">
        <v>849265</v>
      </c>
      <c r="E7" s="22">
        <v>1135057</v>
      </c>
      <c r="F7" s="23">
        <f t="shared" si="0"/>
        <v>285792</v>
      </c>
      <c r="G7" s="75">
        <f t="shared" si="1"/>
        <v>0.3365168704703479</v>
      </c>
    </row>
    <row r="8" spans="1:9" ht="12.75" x14ac:dyDescent="0.2">
      <c r="A8"/>
      <c r="B8" s="19">
        <v>4</v>
      </c>
      <c r="C8" s="17" t="s">
        <v>55</v>
      </c>
      <c r="D8" s="21">
        <v>988312</v>
      </c>
      <c r="E8" s="22">
        <v>1007276</v>
      </c>
      <c r="F8" s="23">
        <f t="shared" si="0"/>
        <v>18964</v>
      </c>
      <c r="G8" s="76">
        <f t="shared" si="1"/>
        <v>1.9188272529322724E-2</v>
      </c>
      <c r="H8" s="34"/>
    </row>
    <row r="9" spans="1:9" ht="15" customHeight="1" x14ac:dyDescent="0.2">
      <c r="A9"/>
      <c r="B9" s="19">
        <v>5</v>
      </c>
      <c r="C9" s="17" t="s">
        <v>254</v>
      </c>
      <c r="D9" s="21">
        <v>429343</v>
      </c>
      <c r="E9" s="22">
        <v>456132</v>
      </c>
      <c r="F9" s="23">
        <f t="shared" si="0"/>
        <v>26789</v>
      </c>
      <c r="G9" s="76">
        <f t="shared" si="1"/>
        <v>6.2395334266542132E-2</v>
      </c>
    </row>
    <row r="10" spans="1:9" ht="15" customHeight="1" x14ac:dyDescent="0.2">
      <c r="A10"/>
      <c r="B10" s="19">
        <v>6</v>
      </c>
      <c r="C10" s="17" t="s">
        <v>93</v>
      </c>
      <c r="D10" s="21">
        <v>129933</v>
      </c>
      <c r="E10" s="22">
        <v>282549</v>
      </c>
      <c r="F10" s="23">
        <f t="shared" si="0"/>
        <v>152616</v>
      </c>
      <c r="G10" s="76">
        <f t="shared" si="1"/>
        <v>1.1745745884417353</v>
      </c>
    </row>
    <row r="11" spans="1:9" ht="12.75" x14ac:dyDescent="0.2">
      <c r="A11"/>
      <c r="B11" s="19">
        <v>7</v>
      </c>
      <c r="C11" s="17" t="s">
        <v>21</v>
      </c>
      <c r="D11" s="21">
        <v>151630</v>
      </c>
      <c r="E11" s="22">
        <v>169862</v>
      </c>
      <c r="F11" s="23">
        <f t="shared" si="0"/>
        <v>18232</v>
      </c>
      <c r="G11" s="76">
        <f t="shared" si="1"/>
        <v>0.12024005803600871</v>
      </c>
    </row>
    <row r="12" spans="1:9" ht="15" customHeight="1" x14ac:dyDescent="0.2">
      <c r="A12"/>
      <c r="B12" s="19">
        <v>8</v>
      </c>
      <c r="C12" s="17" t="s">
        <v>54</v>
      </c>
      <c r="D12" s="21">
        <v>85398</v>
      </c>
      <c r="E12" s="22">
        <v>115040</v>
      </c>
      <c r="F12" s="23">
        <f t="shared" si="0"/>
        <v>29642</v>
      </c>
      <c r="G12" s="76">
        <f t="shared" si="1"/>
        <v>0.34710414763811798</v>
      </c>
    </row>
    <row r="13" spans="1:9" ht="12.75" x14ac:dyDescent="0.2">
      <c r="A13"/>
      <c r="B13" s="19">
        <v>9</v>
      </c>
      <c r="C13" s="17" t="s">
        <v>15</v>
      </c>
      <c r="D13" s="21">
        <v>41609</v>
      </c>
      <c r="E13" s="22">
        <v>48913</v>
      </c>
      <c r="F13" s="23">
        <f t="shared" si="0"/>
        <v>7304</v>
      </c>
      <c r="G13" s="76">
        <f t="shared" si="1"/>
        <v>0.17553894590112715</v>
      </c>
    </row>
    <row r="14" spans="1:9" ht="15" customHeight="1" x14ac:dyDescent="0.2">
      <c r="A14"/>
      <c r="B14" s="19">
        <v>10</v>
      </c>
      <c r="C14" s="17" t="s">
        <v>11</v>
      </c>
      <c r="D14" s="21">
        <v>40895</v>
      </c>
      <c r="E14" s="22">
        <v>47241</v>
      </c>
      <c r="F14" s="23">
        <f t="shared" si="0"/>
        <v>6346</v>
      </c>
      <c r="G14" s="75">
        <f t="shared" si="1"/>
        <v>0.1551778946081428</v>
      </c>
    </row>
    <row r="15" spans="1:9" ht="12.75" x14ac:dyDescent="0.2">
      <c r="A15"/>
      <c r="B15" s="19">
        <v>11</v>
      </c>
      <c r="C15" s="17" t="s">
        <v>128</v>
      </c>
      <c r="D15" s="21">
        <v>17593</v>
      </c>
      <c r="E15" s="22">
        <v>45708</v>
      </c>
      <c r="F15" s="23">
        <f t="shared" si="0"/>
        <v>28115</v>
      </c>
      <c r="G15" s="75">
        <f t="shared" si="1"/>
        <v>1.5980787813334849</v>
      </c>
    </row>
    <row r="16" spans="1:9" ht="12.75" x14ac:dyDescent="0.2">
      <c r="A16"/>
      <c r="B16" s="19">
        <v>12</v>
      </c>
      <c r="C16" s="17" t="s">
        <v>47</v>
      </c>
      <c r="D16" s="21">
        <v>33469</v>
      </c>
      <c r="E16" s="22">
        <v>43090</v>
      </c>
      <c r="F16" s="23">
        <f t="shared" si="0"/>
        <v>9621</v>
      </c>
      <c r="G16" s="75">
        <f t="shared" si="1"/>
        <v>0.28746003764677763</v>
      </c>
    </row>
    <row r="17" spans="1:7" ht="15" customHeight="1" x14ac:dyDescent="0.2">
      <c r="A17"/>
      <c r="B17" s="19">
        <v>13</v>
      </c>
      <c r="C17" s="17" t="s">
        <v>90</v>
      </c>
      <c r="D17" s="21">
        <v>26031</v>
      </c>
      <c r="E17" s="22">
        <v>42605</v>
      </c>
      <c r="F17" s="23">
        <f t="shared" si="0"/>
        <v>16574</v>
      </c>
      <c r="G17" s="75">
        <f t="shared" si="1"/>
        <v>0.63670239330029577</v>
      </c>
    </row>
    <row r="18" spans="1:7" ht="15" customHeight="1" x14ac:dyDescent="0.2">
      <c r="A18"/>
      <c r="B18" s="19">
        <v>14</v>
      </c>
      <c r="C18" s="17" t="s">
        <v>6</v>
      </c>
      <c r="D18" s="21">
        <v>32939</v>
      </c>
      <c r="E18" s="22">
        <v>42149</v>
      </c>
      <c r="F18" s="23">
        <f t="shared" si="0"/>
        <v>9210</v>
      </c>
      <c r="G18" s="75">
        <f t="shared" si="1"/>
        <v>0.27960775979841523</v>
      </c>
    </row>
    <row r="19" spans="1:7" ht="15" customHeight="1" thickBot="1" x14ac:dyDescent="0.25">
      <c r="A19"/>
      <c r="B19" s="20">
        <v>15</v>
      </c>
      <c r="C19" s="18" t="s">
        <v>269</v>
      </c>
      <c r="D19" s="26">
        <v>27304</v>
      </c>
      <c r="E19" s="24">
        <v>33569</v>
      </c>
      <c r="F19" s="25">
        <f t="shared" si="0"/>
        <v>6265</v>
      </c>
      <c r="G19" s="77">
        <f t="shared" si="1"/>
        <v>0.22945355991796074</v>
      </c>
    </row>
    <row r="20" spans="1:7" ht="15" customHeight="1" x14ac:dyDescent="0.2">
      <c r="A20"/>
      <c r="B20" s="74"/>
    </row>
    <row r="21" spans="1:7" ht="15" customHeight="1" x14ac:dyDescent="0.2">
      <c r="A21"/>
      <c r="B21" s="74"/>
    </row>
    <row r="23" spans="1:7" ht="15" customHeight="1" x14ac:dyDescent="0.2">
      <c r="B23" s="9" t="s">
        <v>214</v>
      </c>
    </row>
    <row r="24" spans="1:7" ht="15" customHeight="1" x14ac:dyDescent="0.2">
      <c r="B24" s="136"/>
      <c r="C24" s="136"/>
      <c r="D24" s="136"/>
      <c r="E24" s="136"/>
      <c r="F24" s="136"/>
      <c r="G24" s="136"/>
    </row>
  </sheetData>
  <sortState ref="C26:D42">
    <sortCondition descending="1" ref="D26"/>
  </sortState>
  <mergeCells count="2">
    <mergeCell ref="B24:G24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G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  <col min="7" max="7" width="14.85546875" customWidth="1"/>
  </cols>
  <sheetData>
    <row r="1" spans="2:8" ht="24" customHeight="1" x14ac:dyDescent="0.2"/>
    <row r="2" spans="2:8" ht="23.25" customHeight="1" x14ac:dyDescent="0.2">
      <c r="B2" s="137" t="s">
        <v>284</v>
      </c>
      <c r="C2" s="137"/>
      <c r="D2" s="137"/>
      <c r="E2" s="137"/>
      <c r="F2" s="137"/>
      <c r="G2" s="137"/>
    </row>
    <row r="3" spans="2:8" ht="13.5" thickBot="1" x14ac:dyDescent="0.25"/>
    <row r="4" spans="2:8" ht="36.75" customHeight="1" x14ac:dyDescent="0.2">
      <c r="B4" s="83" t="s">
        <v>230</v>
      </c>
      <c r="C4" s="85">
        <v>2016</v>
      </c>
      <c r="D4" s="85">
        <v>2017</v>
      </c>
      <c r="E4" s="85" t="s">
        <v>212</v>
      </c>
      <c r="F4" s="81" t="s">
        <v>213</v>
      </c>
      <c r="G4" s="82" t="s">
        <v>229</v>
      </c>
    </row>
    <row r="5" spans="2:8" ht="24" customHeight="1" x14ac:dyDescent="0.2">
      <c r="B5" s="86" t="s">
        <v>255</v>
      </c>
      <c r="C5" s="87">
        <v>6719975</v>
      </c>
      <c r="D5" s="87">
        <v>7902509</v>
      </c>
      <c r="E5" s="88">
        <f>D5-C5</f>
        <v>1182534</v>
      </c>
      <c r="F5" s="89">
        <f>D5/C5-1</f>
        <v>0.17597297608994089</v>
      </c>
      <c r="G5" s="90">
        <f>D5/D5</f>
        <v>1</v>
      </c>
    </row>
    <row r="6" spans="2:8" ht="24" x14ac:dyDescent="0.2">
      <c r="B6" s="86" t="s">
        <v>256</v>
      </c>
      <c r="C6" s="87">
        <v>5392816</v>
      </c>
      <c r="D6" s="87">
        <v>6482830</v>
      </c>
      <c r="E6" s="88">
        <f t="shared" ref="E6:E9" si="0">D6-C6</f>
        <v>1090014</v>
      </c>
      <c r="F6" s="89">
        <f t="shared" ref="F6:F9" si="1">D6/C6-1</f>
        <v>0.20212334335159965</v>
      </c>
      <c r="G6" s="90">
        <f>D6/D5</f>
        <v>0.82035085312778511</v>
      </c>
      <c r="H6" s="120"/>
    </row>
    <row r="7" spans="2:8" x14ac:dyDescent="0.2">
      <c r="B7" s="50" t="s">
        <v>257</v>
      </c>
      <c r="C7" s="21">
        <v>3297275</v>
      </c>
      <c r="D7" s="21">
        <v>4069354</v>
      </c>
      <c r="E7" s="22">
        <f t="shared" si="0"/>
        <v>772079</v>
      </c>
      <c r="F7" s="53">
        <f t="shared" si="1"/>
        <v>0.23415668999401018</v>
      </c>
      <c r="G7" s="52">
        <f>D7/D6</f>
        <v>0.62771258848373324</v>
      </c>
    </row>
    <row r="8" spans="2:8" x14ac:dyDescent="0.2">
      <c r="B8" s="50" t="s">
        <v>231</v>
      </c>
      <c r="C8" s="21">
        <v>2095541</v>
      </c>
      <c r="D8" s="21">
        <v>2413476</v>
      </c>
      <c r="E8" s="22">
        <f t="shared" si="0"/>
        <v>317935</v>
      </c>
      <c r="F8" s="53">
        <f t="shared" si="1"/>
        <v>0.1517197706940594</v>
      </c>
      <c r="G8" s="52">
        <f>D8/D6</f>
        <v>0.37228741151626682</v>
      </c>
    </row>
    <row r="9" spans="2:8" ht="15.75" customHeight="1" thickBot="1" x14ac:dyDescent="0.25">
      <c r="B9" s="91" t="s">
        <v>258</v>
      </c>
      <c r="C9" s="92">
        <v>1327159</v>
      </c>
      <c r="D9" s="92">
        <v>1419679</v>
      </c>
      <c r="E9" s="93">
        <f t="shared" si="0"/>
        <v>92520</v>
      </c>
      <c r="F9" s="94">
        <f t="shared" si="1"/>
        <v>6.9712822653502649E-2</v>
      </c>
      <c r="G9" s="95">
        <f>D9/D5</f>
        <v>0.17964914687221489</v>
      </c>
    </row>
    <row r="10" spans="2:8" x14ac:dyDescent="0.2">
      <c r="F10" s="73"/>
      <c r="G10" s="73"/>
    </row>
    <row r="11" spans="2:8" x14ac:dyDescent="0.2">
      <c r="F11" s="73"/>
      <c r="G11" s="73"/>
    </row>
    <row r="12" spans="2:8" ht="12" customHeight="1" x14ac:dyDescent="0.2"/>
    <row r="13" spans="2:8" x14ac:dyDescent="0.2">
      <c r="B13" s="9" t="s">
        <v>214</v>
      </c>
      <c r="C13" s="7"/>
      <c r="D13" s="7"/>
      <c r="E13" s="7"/>
      <c r="F13" s="7"/>
      <c r="G13" s="7"/>
      <c r="H13" s="7"/>
    </row>
    <row r="14" spans="2:8" x14ac:dyDescent="0.2">
      <c r="H14" s="7"/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12.28515625" customWidth="1"/>
    <col min="2" max="2" width="29.85546875" customWidth="1"/>
    <col min="3" max="3" width="20.85546875" customWidth="1"/>
    <col min="4" max="4" width="21.28515625" customWidth="1"/>
    <col min="5" max="5" width="16.7109375" customWidth="1"/>
    <col min="6" max="6" width="17.5703125" customWidth="1"/>
    <col min="7" max="7" width="14.140625" customWidth="1"/>
  </cols>
  <sheetData>
    <row r="1" spans="1:7" ht="23.25" customHeight="1" x14ac:dyDescent="0.2"/>
    <row r="2" spans="1:7" ht="22.5" customHeight="1" x14ac:dyDescent="0.2">
      <c r="B2" s="137" t="s">
        <v>281</v>
      </c>
      <c r="C2" s="137"/>
      <c r="D2" s="137"/>
      <c r="E2" s="137"/>
      <c r="F2" s="137"/>
      <c r="G2" s="137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83" t="s">
        <v>215</v>
      </c>
      <c r="C4" s="85">
        <v>2016</v>
      </c>
      <c r="D4" s="85">
        <v>2017</v>
      </c>
      <c r="E4" s="85" t="s">
        <v>1</v>
      </c>
      <c r="F4" s="81" t="s">
        <v>213</v>
      </c>
      <c r="G4" s="82" t="s">
        <v>228</v>
      </c>
    </row>
    <row r="5" spans="1:7" ht="19.5" customHeight="1" x14ac:dyDescent="0.2">
      <c r="A5" s="2"/>
      <c r="B5" s="96" t="s">
        <v>225</v>
      </c>
      <c r="C5" s="97">
        <f>'2017'!C4</f>
        <v>5392816</v>
      </c>
      <c r="D5" s="97">
        <f>'2017'!D4</f>
        <v>6482830</v>
      </c>
      <c r="E5" s="97">
        <f>D5-C5</f>
        <v>1090014</v>
      </c>
      <c r="F5" s="98">
        <f>E5/C5</f>
        <v>0.20212334335159962</v>
      </c>
      <c r="G5" s="99">
        <f>D5/'2017'!D4</f>
        <v>1</v>
      </c>
    </row>
    <row r="6" spans="1:7" ht="15" customHeight="1" x14ac:dyDescent="0.2">
      <c r="A6" s="2"/>
      <c r="B6" s="55" t="s">
        <v>2</v>
      </c>
      <c r="C6" s="32">
        <f>'2017'!C6</f>
        <v>4641856</v>
      </c>
      <c r="D6" s="32">
        <f>'2017'!D6</f>
        <v>5440839</v>
      </c>
      <c r="E6" s="15">
        <f t="shared" ref="E6:E10" si="0">D6-C6</f>
        <v>798983</v>
      </c>
      <c r="F6" s="45">
        <f t="shared" ref="F6:F9" si="1">E6/C6</f>
        <v>0.17212576176425981</v>
      </c>
      <c r="G6" s="36">
        <f>D6/'2017'!D4</f>
        <v>0.83926911549431349</v>
      </c>
    </row>
    <row r="7" spans="1:7" ht="15" customHeight="1" x14ac:dyDescent="0.2">
      <c r="A7" s="2"/>
      <c r="B7" s="55" t="s">
        <v>56</v>
      </c>
      <c r="C7" s="32">
        <f>'2017'!C66</f>
        <v>33931</v>
      </c>
      <c r="D7" s="32">
        <f>'2017'!D66</f>
        <v>42485</v>
      </c>
      <c r="E7" s="15">
        <f t="shared" si="0"/>
        <v>8554</v>
      </c>
      <c r="F7" s="45">
        <f t="shared" si="1"/>
        <v>0.25209984969496918</v>
      </c>
      <c r="G7" s="36">
        <f>D7/'2017'!D4</f>
        <v>6.5534650762090014E-3</v>
      </c>
    </row>
    <row r="8" spans="1:7" ht="24" x14ac:dyDescent="0.2">
      <c r="A8" s="2"/>
      <c r="B8" s="56" t="s">
        <v>201</v>
      </c>
      <c r="C8" s="32">
        <f>'2017'!C114</f>
        <v>204208</v>
      </c>
      <c r="D8" s="32">
        <f>'2017'!D114</f>
        <v>397148</v>
      </c>
      <c r="E8" s="15">
        <f t="shared" si="0"/>
        <v>192940</v>
      </c>
      <c r="F8" s="45">
        <f t="shared" si="1"/>
        <v>0.94482096685732198</v>
      </c>
      <c r="G8" s="36">
        <f>D8/'2017'!D4</f>
        <v>6.1261516960956865E-2</v>
      </c>
    </row>
    <row r="9" spans="1:7" ht="15" customHeight="1" x14ac:dyDescent="0.2">
      <c r="A9" s="2"/>
      <c r="B9" s="55" t="s">
        <v>207</v>
      </c>
      <c r="C9" s="32">
        <f>'2017'!C175</f>
        <v>6302</v>
      </c>
      <c r="D9" s="32">
        <f>'2017'!D175</f>
        <v>8193</v>
      </c>
      <c r="E9" s="15">
        <f t="shared" si="0"/>
        <v>1891</v>
      </c>
      <c r="F9" s="45">
        <f t="shared" si="1"/>
        <v>0.30006347191367821</v>
      </c>
      <c r="G9" s="36">
        <f>D9/'2017'!D4</f>
        <v>1.263799914543494E-3</v>
      </c>
    </row>
    <row r="10" spans="1:7" ht="15" customHeight="1" thickBot="1" x14ac:dyDescent="0.25">
      <c r="A10" s="2"/>
      <c r="B10" s="57" t="s">
        <v>206</v>
      </c>
      <c r="C10" s="33">
        <f>'2017'!C160</f>
        <v>71377</v>
      </c>
      <c r="D10" s="33">
        <f>'2017'!D160</f>
        <v>131533</v>
      </c>
      <c r="E10" s="16">
        <f t="shared" si="0"/>
        <v>60156</v>
      </c>
      <c r="F10" s="46">
        <f>E10/C10</f>
        <v>0.84279249618224361</v>
      </c>
      <c r="G10" s="37">
        <f>D10/'2017'!D4</f>
        <v>2.0289441493915466E-2</v>
      </c>
    </row>
    <row r="11" spans="1:7" ht="15" customHeight="1" x14ac:dyDescent="0.2">
      <c r="B11" s="2"/>
      <c r="C11" s="2"/>
      <c r="D11" s="2"/>
      <c r="E11" s="2"/>
      <c r="F11" s="2"/>
    </row>
    <row r="14" spans="1:7" ht="15" customHeight="1" x14ac:dyDescent="0.2">
      <c r="B14" s="1" t="s">
        <v>214</v>
      </c>
    </row>
    <row r="15" spans="1:7" ht="15" customHeight="1" x14ac:dyDescent="0.2">
      <c r="B15" s="138"/>
      <c r="C15" s="138"/>
      <c r="D15" s="138"/>
      <c r="E15" s="138"/>
      <c r="F15" s="138"/>
      <c r="G15" s="138"/>
    </row>
    <row r="21" spans="4:6" ht="15" customHeight="1" x14ac:dyDescent="0.2">
      <c r="D21" s="3"/>
      <c r="E21" s="4"/>
      <c r="F21" s="4"/>
    </row>
  </sheetData>
  <mergeCells count="2">
    <mergeCell ref="B15:G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13.42578125" customWidth="1"/>
    <col min="2" max="2" width="27.5703125" customWidth="1"/>
    <col min="3" max="3" width="19.85546875" customWidth="1"/>
    <col min="4" max="4" width="22.28515625" customWidth="1"/>
    <col min="5" max="5" width="13.85546875" customWidth="1"/>
    <col min="6" max="6" width="16" customWidth="1"/>
    <col min="7" max="7" width="14.140625" customWidth="1"/>
  </cols>
  <sheetData>
    <row r="1" spans="1:7" ht="18" customHeight="1" x14ac:dyDescent="0.2"/>
    <row r="2" spans="1:7" ht="22.5" customHeight="1" x14ac:dyDescent="0.25">
      <c r="A2" s="31"/>
      <c r="B2" s="140" t="s">
        <v>281</v>
      </c>
      <c r="C2" s="140"/>
      <c r="D2" s="140"/>
      <c r="E2" s="140"/>
      <c r="F2" s="140"/>
      <c r="G2" s="140"/>
    </row>
    <row r="3" spans="1:7" ht="13.5" thickBot="1" x14ac:dyDescent="0.25"/>
    <row r="4" spans="1:7" ht="32.25" customHeight="1" x14ac:dyDescent="0.2">
      <c r="B4" s="83" t="s">
        <v>219</v>
      </c>
      <c r="C4" s="85">
        <v>2016</v>
      </c>
      <c r="D4" s="85">
        <v>2017</v>
      </c>
      <c r="E4" s="85" t="s">
        <v>1</v>
      </c>
      <c r="F4" s="81" t="s">
        <v>213</v>
      </c>
      <c r="G4" s="82" t="s">
        <v>228</v>
      </c>
    </row>
    <row r="5" spans="1:7" ht="17.25" customHeight="1" x14ac:dyDescent="0.2">
      <c r="B5" s="28" t="s">
        <v>221</v>
      </c>
      <c r="C5" s="22">
        <v>4313163</v>
      </c>
      <c r="D5" s="22">
        <v>4958039</v>
      </c>
      <c r="E5" s="22">
        <f>D5-C5</f>
        <v>644876</v>
      </c>
      <c r="F5" s="38">
        <f>E5/C5</f>
        <v>0.14951347769606668</v>
      </c>
      <c r="G5" s="47">
        <f>D5/'2017'!D4</f>
        <v>0.76479546741160886</v>
      </c>
    </row>
    <row r="6" spans="1:7" ht="16.5" customHeight="1" x14ac:dyDescent="0.2">
      <c r="B6" s="29" t="s">
        <v>220</v>
      </c>
      <c r="C6" s="22">
        <v>998762</v>
      </c>
      <c r="D6" s="22">
        <v>1439689</v>
      </c>
      <c r="E6" s="22">
        <f>D6-C6</f>
        <v>440927</v>
      </c>
      <c r="F6" s="39">
        <f>E6/C6</f>
        <v>0.44147354424777874</v>
      </c>
      <c r="G6" s="48">
        <f>D6/'2017'!D4</f>
        <v>0.22207724095803838</v>
      </c>
    </row>
    <row r="7" spans="1:7" x14ac:dyDescent="0.2">
      <c r="B7" s="29" t="s">
        <v>222</v>
      </c>
      <c r="C7" s="22">
        <v>44801</v>
      </c>
      <c r="D7" s="22">
        <v>53416</v>
      </c>
      <c r="E7" s="22">
        <f>D7-C7</f>
        <v>8615</v>
      </c>
      <c r="F7" s="39">
        <f>E7/C7</f>
        <v>0.19229481484788286</v>
      </c>
      <c r="G7" s="48">
        <f>D7/'2017'!D4</f>
        <v>8.2396114042786878E-3</v>
      </c>
    </row>
    <row r="8" spans="1:7" ht="17.25" customHeight="1" thickBot="1" x14ac:dyDescent="0.25">
      <c r="B8" s="30" t="s">
        <v>223</v>
      </c>
      <c r="C8" s="24">
        <v>36090</v>
      </c>
      <c r="D8" s="24">
        <v>31686</v>
      </c>
      <c r="E8" s="24">
        <f>D8-C8</f>
        <v>-4404</v>
      </c>
      <c r="F8" s="40">
        <f>E8/C8</f>
        <v>-0.12202826267664173</v>
      </c>
      <c r="G8" s="49">
        <f>D8/'2017'!D4</f>
        <v>4.8876802260741066E-3</v>
      </c>
    </row>
    <row r="12" spans="1:7" x14ac:dyDescent="0.2">
      <c r="B12" t="s">
        <v>214</v>
      </c>
    </row>
    <row r="13" spans="1:7" x14ac:dyDescent="0.2">
      <c r="B13" s="139"/>
      <c r="C13" s="139"/>
      <c r="D13" s="139"/>
      <c r="E13" s="139"/>
      <c r="F13" s="139"/>
      <c r="G13" s="139"/>
    </row>
  </sheetData>
  <mergeCells count="2">
    <mergeCell ref="B13:G13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" sqref="B2:G2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  <col min="7" max="7" width="15.28515625" customWidth="1"/>
  </cols>
  <sheetData>
    <row r="1" spans="1:9" ht="21.75" customHeight="1" x14ac:dyDescent="0.2"/>
    <row r="2" spans="1:9" ht="22.5" customHeight="1" x14ac:dyDescent="0.2">
      <c r="B2" s="140" t="s">
        <v>281</v>
      </c>
      <c r="C2" s="140"/>
      <c r="D2" s="140"/>
      <c r="E2" s="140"/>
      <c r="F2" s="140"/>
      <c r="G2" s="140"/>
    </row>
    <row r="3" spans="1:9" ht="13.5" thickBot="1" x14ac:dyDescent="0.25"/>
    <row r="4" spans="1:9" ht="29.25" customHeight="1" x14ac:dyDescent="0.2">
      <c r="B4" s="83" t="s">
        <v>224</v>
      </c>
      <c r="C4" s="85">
        <v>2016</v>
      </c>
      <c r="D4" s="85">
        <v>2017</v>
      </c>
      <c r="E4" s="85" t="s">
        <v>1</v>
      </c>
      <c r="F4" s="81" t="s">
        <v>213</v>
      </c>
      <c r="G4" s="82" t="s">
        <v>228</v>
      </c>
    </row>
    <row r="5" spans="1:9" x14ac:dyDescent="0.2">
      <c r="B5" s="50" t="s">
        <v>259</v>
      </c>
      <c r="C5" s="22">
        <v>786094</v>
      </c>
      <c r="D5" s="22">
        <v>1133811</v>
      </c>
      <c r="E5" s="22">
        <f t="shared" ref="E5:E25" si="0">D5-C5</f>
        <v>347717</v>
      </c>
      <c r="F5" s="41">
        <f>E5/C5</f>
        <v>0.44233514058115186</v>
      </c>
      <c r="G5" s="42">
        <f>D5/'2017'!$D$4</f>
        <v>0.17489445196002362</v>
      </c>
      <c r="I5" s="121"/>
    </row>
    <row r="6" spans="1:9" x14ac:dyDescent="0.2">
      <c r="B6" s="50" t="s">
        <v>237</v>
      </c>
      <c r="C6" s="22">
        <v>1084367</v>
      </c>
      <c r="D6" s="22">
        <v>1101317</v>
      </c>
      <c r="E6" s="22">
        <f t="shared" si="0"/>
        <v>16950</v>
      </c>
      <c r="F6" s="41">
        <f t="shared" ref="F6:F24" si="1">E6/C6</f>
        <v>1.5631239239113696E-2</v>
      </c>
      <c r="G6" s="42">
        <f>D6/'2017'!$D$4</f>
        <v>0.1698821348084093</v>
      </c>
    </row>
    <row r="7" spans="1:9" x14ac:dyDescent="0.2">
      <c r="B7" s="50" t="s">
        <v>240</v>
      </c>
      <c r="C7" s="22">
        <v>846337</v>
      </c>
      <c r="D7" s="22">
        <v>1045488</v>
      </c>
      <c r="E7" s="22">
        <f t="shared" si="0"/>
        <v>199151</v>
      </c>
      <c r="F7" s="41">
        <f t="shared" si="1"/>
        <v>0.23530933895126882</v>
      </c>
      <c r="G7" s="42">
        <f>D7/'2017'!$D$4</f>
        <v>0.1612703094173378</v>
      </c>
    </row>
    <row r="8" spans="1:9" x14ac:dyDescent="0.2">
      <c r="B8" s="50" t="s">
        <v>238</v>
      </c>
      <c r="C8" s="22">
        <v>887059</v>
      </c>
      <c r="D8" s="22">
        <v>1018548</v>
      </c>
      <c r="E8" s="22">
        <f t="shared" si="0"/>
        <v>131489</v>
      </c>
      <c r="F8" s="41">
        <f t="shared" si="1"/>
        <v>0.14823027555100618</v>
      </c>
      <c r="G8" s="42">
        <f>D8/'2017'!$D$4</f>
        <v>0.15711471687519185</v>
      </c>
    </row>
    <row r="9" spans="1:9" x14ac:dyDescent="0.2">
      <c r="A9" s="60"/>
      <c r="B9" s="59" t="s">
        <v>239</v>
      </c>
      <c r="C9" s="22">
        <v>875793</v>
      </c>
      <c r="D9" s="22">
        <v>1012111</v>
      </c>
      <c r="E9" s="22">
        <f t="shared" si="0"/>
        <v>136318</v>
      </c>
      <c r="F9" s="41">
        <f t="shared" si="1"/>
        <v>0.15565093578048694</v>
      </c>
      <c r="G9" s="42">
        <f>D9/'2017'!$D$4</f>
        <v>0.15612178631862936</v>
      </c>
    </row>
    <row r="10" spans="1:9" x14ac:dyDescent="0.2">
      <c r="B10" s="50" t="s">
        <v>241</v>
      </c>
      <c r="C10" s="22">
        <v>187147</v>
      </c>
      <c r="D10" s="22">
        <v>209673</v>
      </c>
      <c r="E10" s="22">
        <f t="shared" si="0"/>
        <v>22526</v>
      </c>
      <c r="F10" s="41">
        <f t="shared" si="1"/>
        <v>0.12036527435652188</v>
      </c>
      <c r="G10" s="42">
        <f>D10/'2017'!$D$4</f>
        <v>3.2342819416828761E-2</v>
      </c>
    </row>
    <row r="11" spans="1:9" x14ac:dyDescent="0.2">
      <c r="A11" s="60"/>
      <c r="B11" s="59" t="s">
        <v>260</v>
      </c>
      <c r="C11" s="22">
        <v>120763</v>
      </c>
      <c r="D11" s="22">
        <v>193699</v>
      </c>
      <c r="E11" s="22">
        <f t="shared" si="0"/>
        <v>72936</v>
      </c>
      <c r="F11" s="41">
        <f t="shared" si="1"/>
        <v>0.60395982213095067</v>
      </c>
      <c r="G11" s="42">
        <f>D11/'2017'!$D$4</f>
        <v>2.9878772079477634E-2</v>
      </c>
    </row>
    <row r="12" spans="1:9" x14ac:dyDescent="0.2">
      <c r="A12" s="60"/>
      <c r="B12" s="59" t="s">
        <v>242</v>
      </c>
      <c r="C12" s="22">
        <v>163664</v>
      </c>
      <c r="D12" s="22">
        <v>177753</v>
      </c>
      <c r="E12" s="22">
        <f t="shared" si="0"/>
        <v>14089</v>
      </c>
      <c r="F12" s="41">
        <f t="shared" si="1"/>
        <v>8.6084905660377353E-2</v>
      </c>
      <c r="G12" s="42">
        <f>D12/'2017'!$D$4</f>
        <v>2.7419043843506616E-2</v>
      </c>
    </row>
    <row r="13" spans="1:9" x14ac:dyDescent="0.2">
      <c r="A13" s="60"/>
      <c r="B13" s="59" t="s">
        <v>243</v>
      </c>
      <c r="C13" s="22">
        <v>113791</v>
      </c>
      <c r="D13" s="22">
        <v>146052</v>
      </c>
      <c r="E13" s="22">
        <f t="shared" si="0"/>
        <v>32261</v>
      </c>
      <c r="F13" s="41">
        <f t="shared" si="1"/>
        <v>0.28351099823360371</v>
      </c>
      <c r="G13" s="42">
        <f>D13/'2017'!$D$4</f>
        <v>2.2529049813121739E-2</v>
      </c>
    </row>
    <row r="14" spans="1:9" x14ac:dyDescent="0.2">
      <c r="A14" s="60"/>
      <c r="B14" s="59" t="s">
        <v>245</v>
      </c>
      <c r="C14" s="22">
        <v>49188</v>
      </c>
      <c r="D14" s="22">
        <v>118822</v>
      </c>
      <c r="E14" s="22">
        <f t="shared" si="0"/>
        <v>69634</v>
      </c>
      <c r="F14" s="41">
        <f t="shared" si="1"/>
        <v>1.4156704887370903</v>
      </c>
      <c r="G14" s="42">
        <f>D14/'2017'!$D$4</f>
        <v>1.8328723720967541E-2</v>
      </c>
    </row>
    <row r="15" spans="1:9" x14ac:dyDescent="0.2">
      <c r="A15" s="60"/>
      <c r="B15" s="59" t="s">
        <v>261</v>
      </c>
      <c r="C15" s="22">
        <v>91905</v>
      </c>
      <c r="D15" s="22">
        <v>112179</v>
      </c>
      <c r="E15" s="22">
        <f t="shared" si="0"/>
        <v>20274</v>
      </c>
      <c r="F15" s="41">
        <f t="shared" si="1"/>
        <v>0.22059735596539906</v>
      </c>
      <c r="G15" s="42">
        <f>D15/'2017'!$D$4</f>
        <v>1.730401691853712E-2</v>
      </c>
    </row>
    <row r="16" spans="1:9" x14ac:dyDescent="0.2">
      <c r="A16" s="60"/>
      <c r="B16" s="59" t="s">
        <v>244</v>
      </c>
      <c r="C16" s="22">
        <v>70207</v>
      </c>
      <c r="D16" s="22">
        <v>75675</v>
      </c>
      <c r="E16" s="22">
        <f t="shared" si="0"/>
        <v>5468</v>
      </c>
      <c r="F16" s="41">
        <f t="shared" si="1"/>
        <v>7.7883971683735245E-2</v>
      </c>
      <c r="G16" s="42">
        <f>D16/'2017'!$D$4</f>
        <v>1.1673142747843149E-2</v>
      </c>
    </row>
    <row r="17" spans="1:7" x14ac:dyDescent="0.2">
      <c r="B17" s="50" t="s">
        <v>246</v>
      </c>
      <c r="C17" s="22">
        <v>34925</v>
      </c>
      <c r="D17" s="22">
        <v>51895</v>
      </c>
      <c r="E17" s="22">
        <f t="shared" si="0"/>
        <v>16970</v>
      </c>
      <c r="F17" s="41">
        <f t="shared" si="1"/>
        <v>0.48589835361488903</v>
      </c>
      <c r="G17" s="42">
        <f>D17/'2017'!$D$4</f>
        <v>8.004991647166438E-3</v>
      </c>
    </row>
    <row r="18" spans="1:7" x14ac:dyDescent="0.2">
      <c r="A18" s="60"/>
      <c r="B18" s="59" t="s">
        <v>265</v>
      </c>
      <c r="C18" s="22">
        <v>23883</v>
      </c>
      <c r="D18" s="22">
        <v>27180</v>
      </c>
      <c r="E18" s="22">
        <f t="shared" si="0"/>
        <v>3297</v>
      </c>
      <c r="F18" s="41">
        <f t="shared" si="1"/>
        <v>0.13804798392161788</v>
      </c>
      <c r="G18" s="42">
        <f>D18/'2017'!$D$4</f>
        <v>4.1926134111182926E-3</v>
      </c>
    </row>
    <row r="19" spans="1:7" x14ac:dyDescent="0.2">
      <c r="A19" s="60"/>
      <c r="B19" s="59" t="s">
        <v>262</v>
      </c>
      <c r="C19" s="22">
        <v>20918</v>
      </c>
      <c r="D19" s="22">
        <v>26195</v>
      </c>
      <c r="E19" s="22">
        <f t="shared" si="0"/>
        <v>5277</v>
      </c>
      <c r="F19" s="41">
        <f t="shared" si="1"/>
        <v>0.25227077158428146</v>
      </c>
      <c r="G19" s="42">
        <f>D19/'2017'!$D$4</f>
        <v>4.0406735947109522E-3</v>
      </c>
    </row>
    <row r="20" spans="1:7" x14ac:dyDescent="0.2">
      <c r="A20" s="60"/>
      <c r="B20" s="59" t="s">
        <v>263</v>
      </c>
      <c r="C20" s="22">
        <v>16327</v>
      </c>
      <c r="D20" s="22">
        <v>16876</v>
      </c>
      <c r="E20" s="22">
        <f t="shared" si="0"/>
        <v>549</v>
      </c>
      <c r="F20" s="41">
        <f t="shared" si="1"/>
        <v>3.3625283273105898E-2</v>
      </c>
      <c r="G20" s="42">
        <f>D20/'2017'!$D$4</f>
        <v>2.6031841032388633E-3</v>
      </c>
    </row>
    <row r="21" spans="1:7" x14ac:dyDescent="0.2">
      <c r="A21" s="60"/>
      <c r="B21" s="59" t="s">
        <v>264</v>
      </c>
      <c r="C21" s="22">
        <v>17578</v>
      </c>
      <c r="D21" s="22">
        <v>12953</v>
      </c>
      <c r="E21" s="22">
        <f t="shared" si="0"/>
        <v>-4625</v>
      </c>
      <c r="F21" s="41">
        <f t="shared" si="1"/>
        <v>-0.26311298213676187</v>
      </c>
      <c r="G21" s="42">
        <f>D21/'2017'!$D$4</f>
        <v>1.9980471491617088E-3</v>
      </c>
    </row>
    <row r="22" spans="1:7" x14ac:dyDescent="0.2">
      <c r="B22" s="50" t="s">
        <v>266</v>
      </c>
      <c r="C22" s="22">
        <v>2185</v>
      </c>
      <c r="D22" s="22">
        <v>1857</v>
      </c>
      <c r="E22" s="22">
        <f t="shared" si="0"/>
        <v>-328</v>
      </c>
      <c r="F22" s="41">
        <f t="shared" si="1"/>
        <v>-0.15011441647597254</v>
      </c>
      <c r="G22" s="42">
        <f>D22/'2017'!$D$4</f>
        <v>2.8644897367353456E-4</v>
      </c>
    </row>
    <row r="23" spans="1:7" x14ac:dyDescent="0.2">
      <c r="B23" s="50" t="s">
        <v>247</v>
      </c>
      <c r="C23" s="22">
        <v>474</v>
      </c>
      <c r="D23" s="22">
        <v>480</v>
      </c>
      <c r="E23" s="22">
        <f t="shared" si="0"/>
        <v>6</v>
      </c>
      <c r="F23" s="41">
        <f t="shared" si="1"/>
        <v>1.2658227848101266E-2</v>
      </c>
      <c r="G23" s="42">
        <f>D23/'2017'!$D$4</f>
        <v>7.4041737944693909E-5</v>
      </c>
    </row>
    <row r="24" spans="1:7" x14ac:dyDescent="0.2">
      <c r="B24" s="50" t="s">
        <v>248</v>
      </c>
      <c r="C24" s="22">
        <v>211</v>
      </c>
      <c r="D24" s="22">
        <v>225</v>
      </c>
      <c r="E24" s="22">
        <f t="shared" si="0"/>
        <v>14</v>
      </c>
      <c r="F24" s="41">
        <f t="shared" si="1"/>
        <v>6.6350710900473939E-2</v>
      </c>
      <c r="G24" s="42">
        <f>D24/'2017'!$D$4</f>
        <v>3.4707064661575266E-5</v>
      </c>
    </row>
    <row r="25" spans="1:7" ht="13.5" thickBot="1" x14ac:dyDescent="0.25">
      <c r="B25" s="51" t="s">
        <v>267</v>
      </c>
      <c r="C25" s="24">
        <v>0</v>
      </c>
      <c r="D25" s="24">
        <v>41</v>
      </c>
      <c r="E25" s="24">
        <f t="shared" si="0"/>
        <v>41</v>
      </c>
      <c r="F25" s="43"/>
      <c r="G25" s="44">
        <f>D25/'2017'!$D$4</f>
        <v>6.3243984494426049E-6</v>
      </c>
    </row>
    <row r="26" spans="1:7" x14ac:dyDescent="0.2">
      <c r="B26" s="72"/>
      <c r="C26" s="72"/>
      <c r="D26" s="72"/>
    </row>
    <row r="27" spans="1:7" x14ac:dyDescent="0.2">
      <c r="B27" s="72"/>
      <c r="C27" s="72"/>
      <c r="D27" s="72"/>
    </row>
    <row r="29" spans="1:7" x14ac:dyDescent="0.2">
      <c r="B29" s="58" t="s">
        <v>214</v>
      </c>
    </row>
    <row r="30" spans="1:7" x14ac:dyDescent="0.2">
      <c r="B30" s="139"/>
      <c r="C30" s="139"/>
      <c r="D30" s="139"/>
      <c r="E30" s="139"/>
      <c r="F30" s="139"/>
      <c r="G30" s="139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33" t="s">
        <v>270</v>
      </c>
      <c r="C2" s="133" t="s">
        <v>271</v>
      </c>
    </row>
    <row r="3" spans="2:3" ht="64.5" customHeight="1" x14ac:dyDescent="0.2">
      <c r="B3" s="125" t="s">
        <v>282</v>
      </c>
      <c r="C3" s="128" t="s">
        <v>272</v>
      </c>
    </row>
    <row r="4" spans="2:3" ht="64.5" customHeight="1" x14ac:dyDescent="0.2">
      <c r="B4" s="125" t="s">
        <v>283</v>
      </c>
      <c r="C4" s="129" t="s">
        <v>273</v>
      </c>
    </row>
    <row r="5" spans="2:3" ht="20.25" customHeight="1" x14ac:dyDescent="0.2">
      <c r="B5" s="126" t="s">
        <v>275</v>
      </c>
      <c r="C5" s="130" t="s">
        <v>274</v>
      </c>
    </row>
    <row r="6" spans="2:3" ht="27.75" x14ac:dyDescent="0.2">
      <c r="B6" s="126" t="s">
        <v>276</v>
      </c>
      <c r="C6" s="131" t="s">
        <v>277</v>
      </c>
    </row>
    <row r="7" spans="2:3" ht="51" x14ac:dyDescent="0.2">
      <c r="B7" s="127" t="s">
        <v>278</v>
      </c>
      <c r="C7" s="132" t="s">
        <v>285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</vt:lpstr>
      <vt:lpstr>ტოპ 15</vt:lpstr>
      <vt:lpstr>ვიზიტის ტიპები</vt:lpstr>
      <vt:lpstr>რეგიონები</vt:lpstr>
      <vt:lpstr>საზღვრის ტიპი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2016-06-01T07:21:40Z</cp:lastPrinted>
  <dcterms:created xsi:type="dcterms:W3CDTF">2012-06-01T06:45:51Z</dcterms:created>
  <dcterms:modified xsi:type="dcterms:W3CDTF">2024-05-23T08:36:07Z</dcterms:modified>
</cp:coreProperties>
</file>