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arabuli\Downloads\"/>
    </mc:Choice>
  </mc:AlternateContent>
  <bookViews>
    <workbookView xWindow="0" yWindow="0" windowWidth="28800" windowHeight="12330" tabRatio="746"/>
  </bookViews>
  <sheets>
    <sheet name="2019" sheetId="1" r:id="rId1"/>
    <sheet name="ტოპ 15" sheetId="2" r:id="rId2"/>
    <sheet name="ვიზიტის ტიპები" sheetId="12" r:id="rId3"/>
    <sheet name="რეგიონები" sheetId="3" r:id="rId4"/>
    <sheet name="საზღვრის ტიპი" sheetId="10" r:id="rId5"/>
    <sheet name="საზღვარი" sheetId="11" r:id="rId6"/>
    <sheet name="თვეების მიხედვით" sheetId="15" r:id="rId7"/>
    <sheet name="ტერმინები" sheetId="14" r:id="rId8"/>
  </sheets>
  <calcPr calcId="162913"/>
</workbook>
</file>

<file path=xl/calcChain.xml><?xml version="1.0" encoding="utf-8"?>
<calcChain xmlns="http://schemas.openxmlformats.org/spreadsheetml/2006/main">
  <c r="C9" i="12" l="1"/>
  <c r="D9" i="12" l="1"/>
  <c r="E3" i="1" l="1"/>
  <c r="N2" i="15" l="1"/>
  <c r="G5" i="2" l="1"/>
  <c r="N6" i="15" l="1"/>
  <c r="N235" i="15" l="1"/>
  <c r="N234" i="15"/>
  <c r="N233" i="15"/>
  <c r="N232" i="15"/>
  <c r="N231" i="15"/>
  <c r="N230" i="15"/>
  <c r="N229" i="15"/>
  <c r="N228" i="15"/>
  <c r="N227" i="15"/>
  <c r="N226" i="15"/>
  <c r="N225" i="15"/>
  <c r="N224" i="15"/>
  <c r="N223" i="15"/>
  <c r="N222" i="15"/>
  <c r="N221" i="15"/>
  <c r="N220" i="15"/>
  <c r="N219" i="15"/>
  <c r="N218" i="15"/>
  <c r="N217" i="15"/>
  <c r="N216" i="15"/>
  <c r="N215" i="15"/>
  <c r="N214" i="15"/>
  <c r="N213" i="15"/>
  <c r="N212" i="15"/>
  <c r="N211" i="15"/>
  <c r="N210" i="15"/>
  <c r="N209" i="15"/>
  <c r="N208" i="15"/>
  <c r="N207" i="15"/>
  <c r="N206" i="15"/>
  <c r="N205" i="15"/>
  <c r="N204" i="15"/>
  <c r="N203" i="15"/>
  <c r="N202" i="15"/>
  <c r="N201" i="15"/>
  <c r="N200" i="15"/>
  <c r="N199" i="15"/>
  <c r="N198" i="15"/>
  <c r="N197" i="15"/>
  <c r="N196" i="15"/>
  <c r="N195" i="15"/>
  <c r="N194" i="15"/>
  <c r="N193" i="15"/>
  <c r="N192" i="15"/>
  <c r="N191" i="15"/>
  <c r="N190" i="15"/>
  <c r="N189" i="15"/>
  <c r="N188" i="15"/>
  <c r="N187" i="15"/>
  <c r="N186" i="15"/>
  <c r="N185" i="15"/>
  <c r="N184" i="15"/>
  <c r="N183" i="15"/>
  <c r="N182" i="15"/>
  <c r="N181" i="15"/>
  <c r="N180" i="15"/>
  <c r="N179" i="15"/>
  <c r="N178" i="15"/>
  <c r="N177" i="15"/>
  <c r="N176" i="15"/>
  <c r="N175" i="15"/>
  <c r="N174" i="15"/>
  <c r="N173" i="15"/>
  <c r="N172" i="15"/>
  <c r="N171" i="15"/>
  <c r="N170" i="15"/>
  <c r="N169" i="15"/>
  <c r="N168" i="15"/>
  <c r="N167" i="15"/>
  <c r="N166" i="15"/>
  <c r="N165" i="15"/>
  <c r="N164" i="15"/>
  <c r="N163" i="15"/>
  <c r="N162" i="15"/>
  <c r="N161" i="15"/>
  <c r="N160" i="15"/>
  <c r="N159" i="15"/>
  <c r="N158" i="15"/>
  <c r="N157" i="15"/>
  <c r="N156" i="15"/>
  <c r="N155" i="15"/>
  <c r="N154" i="15"/>
  <c r="N153" i="15"/>
  <c r="N152" i="15"/>
  <c r="N151" i="15"/>
  <c r="N150" i="15"/>
  <c r="N149" i="15"/>
  <c r="N148" i="15"/>
  <c r="N147" i="15"/>
  <c r="N146" i="15"/>
  <c r="N145" i="15"/>
  <c r="N144" i="15"/>
  <c r="N143" i="15"/>
  <c r="N142" i="15"/>
  <c r="N141" i="15"/>
  <c r="N140" i="15"/>
  <c r="N139" i="15"/>
  <c r="N138" i="15"/>
  <c r="N137" i="15"/>
  <c r="N136" i="15"/>
  <c r="N135" i="15"/>
  <c r="N134" i="15"/>
  <c r="N133" i="15"/>
  <c r="N132" i="15"/>
  <c r="N131" i="15"/>
  <c r="N130" i="15"/>
  <c r="N129" i="15"/>
  <c r="N128" i="15"/>
  <c r="N127" i="15"/>
  <c r="N126" i="15"/>
  <c r="N125" i="15"/>
  <c r="N124" i="15"/>
  <c r="N123" i="15"/>
  <c r="N122" i="15"/>
  <c r="N121" i="15"/>
  <c r="N120" i="15"/>
  <c r="N119" i="15"/>
  <c r="N118" i="15"/>
  <c r="N117" i="15"/>
  <c r="N116" i="15"/>
  <c r="N115" i="15"/>
  <c r="N114" i="15"/>
  <c r="N113" i="15"/>
  <c r="N112" i="15"/>
  <c r="N111" i="15"/>
  <c r="N110" i="15"/>
  <c r="N109" i="15"/>
  <c r="N108" i="15"/>
  <c r="N107" i="15"/>
  <c r="N106" i="15"/>
  <c r="N105" i="15"/>
  <c r="N104" i="15"/>
  <c r="N103" i="15"/>
  <c r="N102" i="15"/>
  <c r="N101" i="15"/>
  <c r="N100" i="15"/>
  <c r="N99" i="15"/>
  <c r="N98" i="15"/>
  <c r="N97" i="15"/>
  <c r="N96" i="15"/>
  <c r="N95" i="15"/>
  <c r="N94" i="15"/>
  <c r="N93" i="15"/>
  <c r="N92" i="15"/>
  <c r="N91" i="15"/>
  <c r="N90" i="15"/>
  <c r="N89" i="15"/>
  <c r="N88" i="15"/>
  <c r="N87" i="15"/>
  <c r="N86" i="15"/>
  <c r="N85" i="15"/>
  <c r="N84" i="15"/>
  <c r="N83" i="15"/>
  <c r="N82" i="15"/>
  <c r="N81" i="15"/>
  <c r="N80" i="15"/>
  <c r="N79" i="15"/>
  <c r="N78" i="15"/>
  <c r="N77" i="15"/>
  <c r="N76" i="15"/>
  <c r="N75" i="15"/>
  <c r="N74" i="15"/>
  <c r="N73" i="15"/>
  <c r="N72" i="15"/>
  <c r="N71" i="15"/>
  <c r="N70" i="15"/>
  <c r="N69" i="15"/>
  <c r="N68" i="15"/>
  <c r="N67" i="15"/>
  <c r="N66" i="15"/>
  <c r="N65" i="15"/>
  <c r="N64" i="15"/>
  <c r="N63" i="15"/>
  <c r="N62" i="15"/>
  <c r="N61" i="15"/>
  <c r="N60" i="15"/>
  <c r="N59" i="15"/>
  <c r="N58" i="15"/>
  <c r="N57" i="15"/>
  <c r="N56" i="15"/>
  <c r="N55" i="15"/>
  <c r="N54" i="15"/>
  <c r="N53" i="15"/>
  <c r="N52" i="15"/>
  <c r="N51" i="15"/>
  <c r="N50" i="15"/>
  <c r="N49" i="15"/>
  <c r="N48" i="15"/>
  <c r="N47" i="15"/>
  <c r="N46" i="15"/>
  <c r="N45" i="15"/>
  <c r="N44" i="15"/>
  <c r="N43" i="15"/>
  <c r="N42" i="15"/>
  <c r="N41" i="15"/>
  <c r="N40" i="15"/>
  <c r="N39" i="15"/>
  <c r="N38" i="15"/>
  <c r="N37" i="15"/>
  <c r="N36" i="15"/>
  <c r="N35" i="15"/>
  <c r="N34" i="15"/>
  <c r="N33" i="15"/>
  <c r="N32" i="15"/>
  <c r="N31" i="15"/>
  <c r="N30" i="15"/>
  <c r="N29" i="15"/>
  <c r="N28" i="15"/>
  <c r="N27" i="15"/>
  <c r="N26" i="15"/>
  <c r="N25" i="15"/>
  <c r="N24" i="15"/>
  <c r="N23" i="15"/>
  <c r="N22" i="15"/>
  <c r="N21" i="15"/>
  <c r="N20" i="15"/>
  <c r="N19" i="15"/>
  <c r="N18" i="15"/>
  <c r="N17" i="15"/>
  <c r="N16" i="15"/>
  <c r="N15" i="15"/>
  <c r="N14" i="15"/>
  <c r="N13" i="15"/>
  <c r="N12" i="15"/>
  <c r="N11" i="15"/>
  <c r="N10" i="15"/>
  <c r="N9" i="15"/>
  <c r="N8" i="15"/>
  <c r="N7" i="15"/>
  <c r="F4" i="15"/>
  <c r="F3" i="15" s="1"/>
  <c r="E4" i="15"/>
  <c r="E3" i="15" s="1"/>
  <c r="D4" i="15"/>
  <c r="D3" i="15" s="1"/>
  <c r="C4" i="15"/>
  <c r="C3" i="15" s="1"/>
  <c r="B4" i="15"/>
  <c r="N4" i="15" l="1"/>
  <c r="N3" i="15" s="1"/>
  <c r="B3" i="15"/>
  <c r="G6" i="2"/>
  <c r="G7" i="2"/>
  <c r="G8" i="2"/>
  <c r="G9" i="2"/>
  <c r="G10" i="2"/>
  <c r="G11" i="2"/>
  <c r="G12" i="2"/>
  <c r="G13" i="2"/>
  <c r="G14" i="2"/>
  <c r="G15" i="2"/>
  <c r="G16" i="2"/>
  <c r="G17" i="2"/>
  <c r="G18" i="2"/>
  <c r="G19" i="2"/>
  <c r="F6" i="2"/>
  <c r="F7" i="2"/>
  <c r="F8" i="2"/>
  <c r="F9" i="2"/>
  <c r="F10" i="2"/>
  <c r="F11" i="2"/>
  <c r="F12" i="2"/>
  <c r="F13" i="2"/>
  <c r="F14" i="2"/>
  <c r="F15" i="2"/>
  <c r="F16" i="2"/>
  <c r="F17" i="2"/>
  <c r="F18" i="2"/>
  <c r="F19" i="2"/>
  <c r="F5" i="2"/>
  <c r="E5" i="11" l="1"/>
  <c r="F5" i="11" s="1"/>
  <c r="G8" i="12"/>
  <c r="G7" i="12"/>
  <c r="G9" i="12"/>
  <c r="G6" i="12"/>
  <c r="E2" i="1" l="1"/>
  <c r="F2" i="1" s="1"/>
  <c r="G5" i="11" l="1"/>
  <c r="G5" i="10"/>
  <c r="E4" i="1"/>
  <c r="F4" i="1" s="1"/>
  <c r="F3" i="1"/>
  <c r="E5" i="10" l="1"/>
  <c r="F5" i="10" s="1"/>
  <c r="G5" i="12" l="1"/>
  <c r="E20" i="11" l="1"/>
  <c r="F20" i="11" s="1"/>
  <c r="F9" i="12" l="1"/>
  <c r="E9" i="12"/>
  <c r="F8" i="12"/>
  <c r="E8" i="12"/>
  <c r="F7" i="12"/>
  <c r="E7" i="12"/>
  <c r="F6" i="12"/>
  <c r="E6" i="12"/>
  <c r="F5" i="12"/>
  <c r="E5" i="12"/>
  <c r="E14" i="11" l="1"/>
  <c r="F14" i="11" s="1"/>
  <c r="C5" i="3" l="1"/>
  <c r="G20" i="11"/>
  <c r="C10" i="3"/>
  <c r="E25" i="11"/>
  <c r="F25" i="11" s="1"/>
  <c r="E24" i="11"/>
  <c r="F24" i="11" s="1"/>
  <c r="E23" i="11"/>
  <c r="F23" i="11" s="1"/>
  <c r="E22" i="11"/>
  <c r="F22" i="11" s="1"/>
  <c r="E21" i="11"/>
  <c r="F21" i="11" s="1"/>
  <c r="E19" i="11"/>
  <c r="F19" i="11" s="1"/>
  <c r="E18" i="11"/>
  <c r="F18" i="11" s="1"/>
  <c r="E17" i="11"/>
  <c r="F17" i="11" s="1"/>
  <c r="E16" i="11"/>
  <c r="F16" i="11" s="1"/>
  <c r="E15" i="11"/>
  <c r="F15" i="11" s="1"/>
  <c r="E13" i="11"/>
  <c r="F13" i="11" s="1"/>
  <c r="E12" i="11"/>
  <c r="F12" i="11" s="1"/>
  <c r="E11" i="11"/>
  <c r="F11" i="11" s="1"/>
  <c r="E10" i="11"/>
  <c r="F10" i="11" s="1"/>
  <c r="E9" i="11"/>
  <c r="F9" i="11" s="1"/>
  <c r="E8" i="11"/>
  <c r="F8" i="11" s="1"/>
  <c r="E7" i="11"/>
  <c r="F7" i="11" s="1"/>
  <c r="E6" i="11"/>
  <c r="F6" i="11" s="1"/>
  <c r="C7" i="3" l="1"/>
  <c r="C9" i="3"/>
  <c r="C8" i="3"/>
  <c r="C6" i="3"/>
  <c r="E8" i="10"/>
  <c r="F8" i="10" s="1"/>
  <c r="E7" i="10"/>
  <c r="F7" i="10" s="1"/>
  <c r="E6" i="10"/>
  <c r="F6" i="10" s="1"/>
  <c r="D6" i="3" l="1"/>
  <c r="G6" i="3" l="1"/>
  <c r="G8" i="10"/>
  <c r="G6" i="10"/>
  <c r="G7" i="10"/>
  <c r="D5" i="3"/>
  <c r="G5" i="3" s="1"/>
  <c r="G7" i="11"/>
  <c r="G9" i="11"/>
  <c r="G11" i="11"/>
  <c r="G13" i="11"/>
  <c r="G15" i="11"/>
  <c r="G17" i="11"/>
  <c r="G19" i="11"/>
  <c r="G22" i="11"/>
  <c r="G24" i="11"/>
  <c r="G6" i="11"/>
  <c r="G8" i="11"/>
  <c r="G10" i="11"/>
  <c r="G12" i="11"/>
  <c r="G14" i="11"/>
  <c r="G16" i="11"/>
  <c r="G18" i="11"/>
  <c r="G21" i="11"/>
  <c r="G23" i="11"/>
  <c r="G25" i="11"/>
  <c r="D10" i="3" l="1"/>
  <c r="G10" i="3" s="1"/>
  <c r="E10" i="3" l="1"/>
  <c r="F10" i="3" s="1"/>
  <c r="D7" i="3"/>
  <c r="G7" i="3" s="1"/>
  <c r="D8" i="3"/>
  <c r="G8" i="3" s="1"/>
  <c r="E7" i="3" l="1"/>
  <c r="F7" i="3" s="1"/>
  <c r="E8" i="3"/>
  <c r="F8" i="3" s="1"/>
  <c r="E6" i="3"/>
  <c r="F6" i="3" s="1"/>
  <c r="D9" i="3"/>
  <c r="G9" i="3" s="1"/>
  <c r="E9" i="3" l="1"/>
  <c r="F9" i="3" s="1"/>
  <c r="E5" i="3" l="1"/>
  <c r="F5" i="3" s="1"/>
</calcChain>
</file>

<file path=xl/sharedStrings.xml><?xml version="1.0" encoding="utf-8"?>
<sst xmlns="http://schemas.openxmlformats.org/spreadsheetml/2006/main" count="578" uniqueCount="303">
  <si>
    <t>ქვეყანა</t>
  </si>
  <si>
    <t>ცვლილება</t>
  </si>
  <si>
    <t>ცვლილება%</t>
  </si>
  <si>
    <t>ევროპა</t>
  </si>
  <si>
    <t>ცენტრალური და აღმოსავლეთ ევროპა</t>
  </si>
  <si>
    <t>სომხეთი</t>
  </si>
  <si>
    <t>აზერბაიჯანი</t>
  </si>
  <si>
    <t>ბელარუსი</t>
  </si>
  <si>
    <t>ბულგარეთი</t>
  </si>
  <si>
    <t>ჩეხეთი</t>
  </si>
  <si>
    <t>ესტონეთი</t>
  </si>
  <si>
    <t>უნგრეთი</t>
  </si>
  <si>
    <t>ყაზახეთი</t>
  </si>
  <si>
    <t>ყირგიზეთი</t>
  </si>
  <si>
    <t>ლატვია</t>
  </si>
  <si>
    <t>მოლდოვა</t>
  </si>
  <si>
    <t>პოლონეთი</t>
  </si>
  <si>
    <t>რუმინეთი</t>
  </si>
  <si>
    <t>რუსეთი</t>
  </si>
  <si>
    <t>სლოვაკეთი</t>
  </si>
  <si>
    <t>ტაჯიკეთი</t>
  </si>
  <si>
    <t>თურქმენეთი</t>
  </si>
  <si>
    <t>უკრაინა</t>
  </si>
  <si>
    <t>უზბეკეთი</t>
  </si>
  <si>
    <t>ჩრდილოეთ ევროპა</t>
  </si>
  <si>
    <t>დანია</t>
  </si>
  <si>
    <t>ფინეთი</t>
  </si>
  <si>
    <t>ისლანდია</t>
  </si>
  <si>
    <t>ირლანდია</t>
  </si>
  <si>
    <t>ნორვეგია</t>
  </si>
  <si>
    <t>შვედეთი</t>
  </si>
  <si>
    <t>გაერთიანებული სამეფო</t>
  </si>
  <si>
    <t>სამხრეთ ევროპა</t>
  </si>
  <si>
    <t>ალბანეთი</t>
  </si>
  <si>
    <t>ანდორა</t>
  </si>
  <si>
    <t>ხორვატია</t>
  </si>
  <si>
    <t>საბერძნეთი</t>
  </si>
  <si>
    <t>ვატიკანი</t>
  </si>
  <si>
    <t>იტალია</t>
  </si>
  <si>
    <t>მაკედონია</t>
  </si>
  <si>
    <t>მალტა</t>
  </si>
  <si>
    <t>მონტენეგრო</t>
  </si>
  <si>
    <t>პორტუგალია</t>
  </si>
  <si>
    <t>სან მარინო</t>
  </si>
  <si>
    <t>სლოვენია</t>
  </si>
  <si>
    <t>ესპანეთი</t>
  </si>
  <si>
    <t>დასავლეთ ევროპა</t>
  </si>
  <si>
    <t>ბელგია</t>
  </si>
  <si>
    <t>საფრანგეთი</t>
  </si>
  <si>
    <t>გერმანია</t>
  </si>
  <si>
    <t>ლიხტენშტეინი</t>
  </si>
  <si>
    <t>ლუქსემბურგი</t>
  </si>
  <si>
    <t>ნიდერლანდები</t>
  </si>
  <si>
    <t>შვეიცარია</t>
  </si>
  <si>
    <t>აღმოსავლეთ/ხმელთაშუა ევროპა</t>
  </si>
  <si>
    <t>კვიპროსი</t>
  </si>
  <si>
    <t>ისრაელი</t>
  </si>
  <si>
    <t>თურქეთი</t>
  </si>
  <si>
    <t>ამერიკა</t>
  </si>
  <si>
    <t>კარიბი</t>
  </si>
  <si>
    <t>ანტიგუა და ბარბუდა</t>
  </si>
  <si>
    <t>ბაჰამის კუნძულები</t>
  </si>
  <si>
    <t>ავსტრალია</t>
  </si>
  <si>
    <t>ავსტრია</t>
  </si>
  <si>
    <t>ავღანეთი</t>
  </si>
  <si>
    <t>ალჟირი</t>
  </si>
  <si>
    <t>ამერიკის სამოა</t>
  </si>
  <si>
    <t>ამერიკის შეერთებული შტატები</t>
  </si>
  <si>
    <t>არაბთა გაერთიანებული საემიროები</t>
  </si>
  <si>
    <t>არგენტინა</t>
  </si>
  <si>
    <t>ახალი ზელანდია</t>
  </si>
  <si>
    <t>ბანგლადეში</t>
  </si>
  <si>
    <t>ბაჰრეინი</t>
  </si>
  <si>
    <t>ბოლივია</t>
  </si>
  <si>
    <t>ბრაზილია</t>
  </si>
  <si>
    <t>განა</t>
  </si>
  <si>
    <t>გვინეა</t>
  </si>
  <si>
    <t>დომინიკა</t>
  </si>
  <si>
    <t>დომინიკის რესპუბლიკა</t>
  </si>
  <si>
    <t>ეგვიპტე</t>
  </si>
  <si>
    <t>ეთიოპია</t>
  </si>
  <si>
    <t>ეკვადორი</t>
  </si>
  <si>
    <t>ერაყი</t>
  </si>
  <si>
    <t>ველისი და ფუტუნა</t>
  </si>
  <si>
    <t>ვენესუელა</t>
  </si>
  <si>
    <t>ვიეტნამი</t>
  </si>
  <si>
    <t>ვირჯინიის კუნძულები, დიდი ბრიტანეთი</t>
  </si>
  <si>
    <t>ზამბია</t>
  </si>
  <si>
    <t>ზიმბაბვე</t>
  </si>
  <si>
    <t>იამაიკა</t>
  </si>
  <si>
    <t>იაპონია</t>
  </si>
  <si>
    <t>იემენი</t>
  </si>
  <si>
    <t>ინდოეთი</t>
  </si>
  <si>
    <t>ინდონეზია</t>
  </si>
  <si>
    <t>იორდანია</t>
  </si>
  <si>
    <t>ირანი</t>
  </si>
  <si>
    <t>კაბო-ვერდე</t>
  </si>
  <si>
    <t>კამერუნი</t>
  </si>
  <si>
    <t>კანადა</t>
  </si>
  <si>
    <t>კატარი</t>
  </si>
  <si>
    <t>კენია</t>
  </si>
  <si>
    <t>კოლუმბია</t>
  </si>
  <si>
    <t>კონგო</t>
  </si>
  <si>
    <t>კორეის რესპუბლიკა</t>
  </si>
  <si>
    <t>კოსტა-რიკა</t>
  </si>
  <si>
    <t>კოტ-დივუარი</t>
  </si>
  <si>
    <t>კუბა</t>
  </si>
  <si>
    <t>ლიბანი</t>
  </si>
  <si>
    <t>ლიბერია</t>
  </si>
  <si>
    <t>მადაგასკარი</t>
  </si>
  <si>
    <t>მავრიკი</t>
  </si>
  <si>
    <t>მალაიზია</t>
  </si>
  <si>
    <t>მაროკო</t>
  </si>
  <si>
    <t>მარშალის კუნძულები</t>
  </si>
  <si>
    <t>მექსიკა</t>
  </si>
  <si>
    <t>მიანმარი</t>
  </si>
  <si>
    <t>მოზამბიკი</t>
  </si>
  <si>
    <t>მონღოლეთი</t>
  </si>
  <si>
    <t>ნეპალი</t>
  </si>
  <si>
    <t>ნიგერია</t>
  </si>
  <si>
    <t>ნიდერლანდის ანტილები</t>
  </si>
  <si>
    <t>ომანი</t>
  </si>
  <si>
    <t>პაკისტანი</t>
  </si>
  <si>
    <t>პალესტინა</t>
  </si>
  <si>
    <t>პანამა</t>
  </si>
  <si>
    <t>პაპუა ახალი გვინეა</t>
  </si>
  <si>
    <t>პარაგვაი</t>
  </si>
  <si>
    <t>პერუ</t>
  </si>
  <si>
    <t>რუანდა</t>
  </si>
  <si>
    <t>სალვადორი</t>
  </si>
  <si>
    <t>სამხრეთ აფრიკა</t>
  </si>
  <si>
    <t>საუდის არაბეთი</t>
  </si>
  <si>
    <t>საფრანგეთის პოლინეზია</t>
  </si>
  <si>
    <t>სეიშელის კუნძულები</t>
  </si>
  <si>
    <t>სენეგალი</t>
  </si>
  <si>
    <t>სენტ ვინსენტი და გრენადინები</t>
  </si>
  <si>
    <t>სენტ კრისტოფერი და ნევის</t>
  </si>
  <si>
    <t>სიერა-ლეონე</t>
  </si>
  <si>
    <t>სინგაპური</t>
  </si>
  <si>
    <t>სირია</t>
  </si>
  <si>
    <t>სომალი</t>
  </si>
  <si>
    <t>სუდანი</t>
  </si>
  <si>
    <t>სხვა</t>
  </si>
  <si>
    <t>ტაივანი (ჩინეთის პროვინცია)</t>
  </si>
  <si>
    <t>ტაილანდი</t>
  </si>
  <si>
    <t>ტერქსისა და კაიკოსის კუნძულები</t>
  </si>
  <si>
    <t>ტრინიდადი და ტობაგო</t>
  </si>
  <si>
    <t>ტუვალუ</t>
  </si>
  <si>
    <t>ტუნისი</t>
  </si>
  <si>
    <t>უგანდა</t>
  </si>
  <si>
    <t>ურუგვაი</t>
  </si>
  <si>
    <t>ფილიპინები</t>
  </si>
  <si>
    <t>ქუვეითი</t>
  </si>
  <si>
    <t>შრი-ლანკა</t>
  </si>
  <si>
    <t>ჩილე</t>
  </si>
  <si>
    <t>ჩინეთი</t>
  </si>
  <si>
    <t>ჰაიტი</t>
  </si>
  <si>
    <t>ჰონდურასი</t>
  </si>
  <si>
    <t>ანგოლა</t>
  </si>
  <si>
    <t>ბარბადოსი</t>
  </si>
  <si>
    <t>გვატემალა</t>
  </si>
  <si>
    <t>გვინეა-ბისაუ</t>
  </si>
  <si>
    <t>ლიბია</t>
  </si>
  <si>
    <t>მალი</t>
  </si>
  <si>
    <t>ნამიბია</t>
  </si>
  <si>
    <t>ჰონგკონგი, ჩინეთის სახალხო რესპუბლიკა</t>
  </si>
  <si>
    <t>ერიტრეა</t>
  </si>
  <si>
    <t>ვანუატუ</t>
  </si>
  <si>
    <t>ნიგერი</t>
  </si>
  <si>
    <t>ნიკარაგუა</t>
  </si>
  <si>
    <t>ჩრდილოეთ კორეა</t>
  </si>
  <si>
    <t>ბენინი</t>
  </si>
  <si>
    <t>ბოტსვანა</t>
  </si>
  <si>
    <t>ბურუნდი</t>
  </si>
  <si>
    <t>გაბონი</t>
  </si>
  <si>
    <t>გამბია</t>
  </si>
  <si>
    <t>კამბოჯა</t>
  </si>
  <si>
    <t>მავრიტანია</t>
  </si>
  <si>
    <t>მალდივი</t>
  </si>
  <si>
    <t>რეუნიონი</t>
  </si>
  <si>
    <t>სამოა</t>
  </si>
  <si>
    <t>სოლომონის კუნძულები</t>
  </si>
  <si>
    <t>ტანზანია</t>
  </si>
  <si>
    <t>ტონგა</t>
  </si>
  <si>
    <t>ფიჯი</t>
  </si>
  <si>
    <t>ჯიბუტი</t>
  </si>
  <si>
    <t>ნაურუ</t>
  </si>
  <si>
    <t>მალავი</t>
  </si>
  <si>
    <t>ბურკინა-ფასო</t>
  </si>
  <si>
    <t>სვაზილენდი</t>
  </si>
  <si>
    <t>გრენადა</t>
  </si>
  <si>
    <t>ბელიზი</t>
  </si>
  <si>
    <t>ბუტანი</t>
  </si>
  <si>
    <t>კომორის კუნძულები</t>
  </si>
  <si>
    <t>პალაუ</t>
  </si>
  <si>
    <t>სენტ-ლუსია</t>
  </si>
  <si>
    <t>სან-ტომე და პრინსიპი</t>
  </si>
  <si>
    <t>ტოგო</t>
  </si>
  <si>
    <t>ჩადი</t>
  </si>
  <si>
    <t>ლესოტო</t>
  </si>
  <si>
    <t>ცენტრალური ამერ.</t>
  </si>
  <si>
    <t>ჩრდილოეთ ამერ.</t>
  </si>
  <si>
    <t>სამხრეთ ამერ.</t>
  </si>
  <si>
    <t>აღმოსავლეთ აზია/წყნარი ოკეანის აუზი</t>
  </si>
  <si>
    <t>ჩრდილო-აღმოსავლეთ აზია</t>
  </si>
  <si>
    <t>ოკეანეთი</t>
  </si>
  <si>
    <t>სამხრეთ აზია</t>
  </si>
  <si>
    <t>სამხრეთ-აღმოსავლეთ აზია</t>
  </si>
  <si>
    <t>შუა აღმოსავლეთი</t>
  </si>
  <si>
    <t>აფრიკა</t>
  </si>
  <si>
    <t>აღმოსავლეთ აფრიკა</t>
  </si>
  <si>
    <t>დასავლეთ აფრიკა</t>
  </si>
  <si>
    <t>ჩრდილოეთ აფრიკა</t>
  </si>
  <si>
    <t>ცენტრალური აფრიკა</t>
  </si>
  <si>
    <t xml:space="preserve">ცვლილება </t>
  </si>
  <si>
    <t>ცვლილება %</t>
  </si>
  <si>
    <t>წყარო: საქართველოს შინაგან საქმეთა სამინისტრო, საინფორმაციო-ანალიტიკური დეპარტამენტი</t>
  </si>
  <si>
    <t>რეგიონი</t>
  </si>
  <si>
    <t>ბოსნია და ჰერცეგოვინა</t>
  </si>
  <si>
    <t>სერბეთი</t>
  </si>
  <si>
    <t>ახლო/შუა აღმოსავლეთი</t>
  </si>
  <si>
    <t>ტიპი</t>
  </si>
  <si>
    <t>საჰაერო</t>
  </si>
  <si>
    <t>სახმელეთო</t>
  </si>
  <si>
    <t>სარკინიგზო</t>
  </si>
  <si>
    <t>საზღვაო</t>
  </si>
  <si>
    <t>საზღვარი</t>
  </si>
  <si>
    <t>მთლიანი ჯამი</t>
  </si>
  <si>
    <t>ანგილია</t>
  </si>
  <si>
    <t>ბრუნეი დარუსალამი</t>
  </si>
  <si>
    <t>წილი %</t>
  </si>
  <si>
    <t>წილი%</t>
  </si>
  <si>
    <t>ვიზიტის ტიპი</t>
  </si>
  <si>
    <t>ერთდღიანი ვიზიტი</t>
  </si>
  <si>
    <t>პუერტო-რიკო</t>
  </si>
  <si>
    <t>გაიანა</t>
  </si>
  <si>
    <t>ვირჯინიის კუნძულები, ა.შ.შ.</t>
  </si>
  <si>
    <t>კაიმანის კუნძულები</t>
  </si>
  <si>
    <t>ლაოსი</t>
  </si>
  <si>
    <t>სარფი</t>
  </si>
  <si>
    <t>წითელი ხიდი</t>
  </si>
  <si>
    <t>სადახლო</t>
  </si>
  <si>
    <t>ყაზბეგი</t>
  </si>
  <si>
    <t>ნინოწმინდა</t>
  </si>
  <si>
    <t>ვალე</t>
  </si>
  <si>
    <t>გუგუთი</t>
  </si>
  <si>
    <t>სამთაწყარო</t>
  </si>
  <si>
    <t>ახკერპი</t>
  </si>
  <si>
    <t>მონაკო</t>
  </si>
  <si>
    <t>ცენტრალური აფრიკის რესპუბლიკა</t>
  </si>
  <si>
    <t>მაიოტა</t>
  </si>
  <si>
    <t>საფრანგეთის გვიანა</t>
  </si>
  <si>
    <t>სურინამი</t>
  </si>
  <si>
    <t>ტურისტული ვიზიტი</t>
  </si>
  <si>
    <t>სხვა (არატურისტული)</t>
  </si>
  <si>
    <t>თბილისის აეროპორტი</t>
  </si>
  <si>
    <t>ბათუმის აეროპორტი</t>
  </si>
  <si>
    <t>ქუთაისის აეროპორტი</t>
  </si>
  <si>
    <t>გარდაბნის რკინიგზა</t>
  </si>
  <si>
    <t>ფოთის პორტი</t>
  </si>
  <si>
    <t>ბათუმის პორტი</t>
  </si>
  <si>
    <t>სადახლოს რკინიგზა</t>
  </si>
  <si>
    <t>ყულევის პორტი</t>
  </si>
  <si>
    <t>კარწახის რკინიგზა</t>
  </si>
  <si>
    <t>სხვა ვიზიტები (არატურისტული)</t>
  </si>
  <si>
    <t>ტერმინი</t>
  </si>
  <si>
    <t>განსაზღვრება</t>
  </si>
  <si>
    <t>ტურისტული ვიზიტი*</t>
  </si>
  <si>
    <t>ერთდღიანი ვიზიტი*</t>
  </si>
  <si>
    <t>სხვა (არატურისტული)*</t>
  </si>
  <si>
    <r>
      <rPr>
        <b/>
        <sz val="9"/>
        <rFont val="Sylfaen"/>
        <family val="1"/>
        <charset val="204"/>
      </rPr>
      <t>*ტურისტი</t>
    </r>
    <r>
      <rPr>
        <sz val="9"/>
        <rFont val="Sylfaen"/>
        <family val="1"/>
        <charset val="204"/>
      </rPr>
      <t xml:space="preserve"> არის ვიზიტორი, რომელმაც ღამე გაათენა საქართველოს ტერიტორიაზე.</t>
    </r>
  </si>
  <si>
    <r>
      <rPr>
        <b/>
        <sz val="9"/>
        <rFont val="Sylfaen"/>
        <family val="1"/>
        <charset val="204"/>
      </rPr>
      <t>*ვიზიტორი</t>
    </r>
    <r>
      <rPr>
        <sz val="9"/>
        <rFont val="Sylfaen"/>
        <family val="1"/>
        <charset val="204"/>
      </rPr>
      <t xml:space="preserve"> არის 15 წლის ან უფროსი ასაკის საქართველოს არარეზიდენტი მოგზაური, რომელმაც განახორციელა ვიზიტი საკუთარი ჩვეული გარემოდან საქართველოს ტერიტორიაზე ერთ წელზე ნაკლები დროით. საქართველოში ჩვეული გარემოს განსასაზღვრად შემდეგი მეთოდი გამოიყენება, ჩვეულ გარემოში ითვლება ის  ვიზიტები რომელიც თვეში 8-ჯერ ან 8-ზე მეტჯერ ხორციელდება.</t>
    </r>
  </si>
  <si>
    <r>
      <rPr>
        <b/>
        <sz val="9"/>
        <rFont val="Sylfaen"/>
        <family val="1"/>
        <charset val="204"/>
      </rPr>
      <t>*მოგზაური</t>
    </r>
    <r>
      <rPr>
        <sz val="9"/>
        <rFont val="Sylfaen"/>
        <family val="1"/>
        <charset val="204"/>
      </rPr>
      <t xml:space="preserve"> არის ნებისმიერი ასაკის არარეზიდენტი პირი, რომელიც გადაადგილდება სხვადასხვა გეოგრაფიულ არეალს შორის ნებისმიერი ხანგრძლივობითა და მიზნით.  ის გამორიცხავს საქართველოს რეზიდენტ სხვა ქვეყნის მოქალაქეებს და მოიცავს საქართველოს მოქალაქეებს, რომლებიც უცხო ქვეყნის რეზიდენტები არიან.</t>
    </r>
  </si>
  <si>
    <r>
      <t xml:space="preserve">*ერთდღიანი ვიზიტორი (ექსკურსანტი) </t>
    </r>
    <r>
      <rPr>
        <sz val="9"/>
        <rFont val="Sylfaen"/>
        <family val="1"/>
        <charset val="204"/>
      </rPr>
      <t>არის ვიზიტორი, რომელიც ღამეს არ ათენებს საქართველოს ტერიტორიაზე.</t>
    </r>
  </si>
  <si>
    <t>მათ შორის:</t>
  </si>
  <si>
    <t>საერთაშორისო მოგზაურების ვიზიტები</t>
  </si>
  <si>
    <t>საერთაშორისო ვიზიტორების მიერ განხორციელებული ვიზიტები</t>
  </si>
  <si>
    <t>საერთაშორისო არარეზიდენტი მოგზაურების* ვიზიტები</t>
  </si>
  <si>
    <t>საერთაშორისო მოგზაურობის კლასიფიკაცია</t>
  </si>
  <si>
    <r>
      <rPr>
        <b/>
        <sz val="9"/>
        <rFont val="Sylfaen"/>
        <family val="1"/>
        <charset val="204"/>
      </rPr>
      <t>*სხვა კატეგორია</t>
    </r>
    <r>
      <rPr>
        <sz val="9"/>
        <rFont val="Sylfaen"/>
        <family val="1"/>
        <charset val="204"/>
      </rPr>
      <t>- მოიცავს ყველა იმ ვიზიტს, რომელიც არ შედის საერთაშორისო ვიზიტორების მიერ განხორიცელებული ვიზიტების რაოდენობაში.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(8 და 8-ზე მეტი თვეში).</t>
    </r>
  </si>
  <si>
    <t>საერთაშორისო ვიზიტორების* მიერ განხორციელებული ვიზიტები</t>
  </si>
  <si>
    <t>ლიტვა</t>
  </si>
  <si>
    <t>გაერო</t>
  </si>
  <si>
    <t>კარწახი</t>
  </si>
  <si>
    <t>ცოდნა</t>
  </si>
  <si>
    <t>ვახტანგისი</t>
  </si>
  <si>
    <t>საქართველო (არარეზიდენტი)</t>
  </si>
  <si>
    <t>იანვარი</t>
  </si>
  <si>
    <t>თებერვალი</t>
  </si>
  <si>
    <t>მარტი</t>
  </si>
  <si>
    <t>აპრილი</t>
  </si>
  <si>
    <t>მაისი</t>
  </si>
  <si>
    <t>ივნისი</t>
  </si>
  <si>
    <t>ივლისი</t>
  </si>
  <si>
    <t>აგვისტო</t>
  </si>
  <si>
    <t>სექტემბერი</t>
  </si>
  <si>
    <t>ოქტომბერი</t>
  </si>
  <si>
    <t>ნოემბერი</t>
  </si>
  <si>
    <t>საქართველო</t>
  </si>
  <si>
    <t>დეკემბერი</t>
  </si>
  <si>
    <t>ჩრდილოეთ მაკედონიის რესპუბლიკა</t>
  </si>
  <si>
    <t>ლიეტუვა</t>
  </si>
  <si>
    <t>კოლომბია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</si>
</sst>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3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indexed="8"/>
      <name val="Calibri"/>
      <family val="2"/>
    </font>
    <font>
      <i/>
      <sz val="9"/>
      <color indexed="8"/>
      <name val="Calibri"/>
      <family val="2"/>
    </font>
    <font>
      <sz val="10"/>
      <name val="Arial"/>
      <family val="2"/>
    </font>
    <font>
      <b/>
      <sz val="11"/>
      <color indexed="8"/>
      <name val="Calibri"/>
      <family val="2"/>
    </font>
    <font>
      <sz val="10"/>
      <name val="Arial"/>
      <family val="2"/>
      <charset val="204"/>
    </font>
    <font>
      <sz val="11"/>
      <color theme="1"/>
      <name val="Calibri"/>
      <family val="2"/>
      <charset val="1"/>
      <scheme val="minor"/>
    </font>
    <font>
      <sz val="9"/>
      <name val="Calibri"/>
      <family val="2"/>
      <charset val="204"/>
      <scheme val="minor"/>
    </font>
    <font>
      <sz val="9"/>
      <color indexed="8"/>
      <name val="Calibri"/>
      <family val="2"/>
      <charset val="204"/>
      <scheme val="minor"/>
    </font>
    <font>
      <sz val="9"/>
      <color rgb="FFFFFFFF"/>
      <name val="Calibri"/>
      <family val="2"/>
      <charset val="204"/>
      <scheme val="minor"/>
    </font>
    <font>
      <sz val="10"/>
      <name val="Calibri"/>
      <family val="2"/>
      <scheme val="minor"/>
    </font>
    <font>
      <b/>
      <sz val="9"/>
      <name val="Calibri"/>
      <family val="2"/>
      <scheme val="minor"/>
    </font>
    <font>
      <sz val="9"/>
      <name val="Calibri"/>
      <family val="2"/>
      <scheme val="minor"/>
    </font>
    <font>
      <i/>
      <sz val="9"/>
      <color indexed="8"/>
      <name val="Calibri"/>
      <family val="2"/>
      <scheme val="minor"/>
    </font>
    <font>
      <sz val="9"/>
      <color theme="1"/>
      <name val="Calibri"/>
      <family val="2"/>
      <charset val="204"/>
      <scheme val="minor"/>
    </font>
    <font>
      <b/>
      <sz val="11"/>
      <color rgb="FFFA7D00"/>
      <name val="Calibri"/>
      <family val="2"/>
      <scheme val="minor"/>
    </font>
    <font>
      <sz val="11"/>
      <color theme="0"/>
      <name val="Calibri"/>
      <family val="2"/>
      <scheme val="minor"/>
    </font>
    <font>
      <b/>
      <sz val="12"/>
      <color indexed="8"/>
      <name val="Calibri"/>
      <family val="2"/>
    </font>
    <font>
      <b/>
      <sz val="12"/>
      <name val="Arial"/>
      <family val="2"/>
      <charset val="204"/>
    </font>
    <font>
      <i/>
      <sz val="9"/>
      <name val="Arial"/>
      <family val="2"/>
      <charset val="204"/>
    </font>
    <font>
      <i/>
      <sz val="9"/>
      <color indexed="8"/>
      <name val="Calibri"/>
      <family val="2"/>
      <charset val="204"/>
      <scheme val="minor"/>
    </font>
    <font>
      <i/>
      <sz val="9"/>
      <name val="Calibri"/>
      <family val="2"/>
      <charset val="204"/>
      <scheme val="minor"/>
    </font>
    <font>
      <b/>
      <sz val="11"/>
      <color theme="0"/>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b/>
      <sz val="9"/>
      <name val="Calibri"/>
      <family val="2"/>
      <charset val="204"/>
      <scheme val="minor"/>
    </font>
    <font>
      <b/>
      <sz val="10"/>
      <color theme="0"/>
      <name val="Arial"/>
      <family val="2"/>
      <charset val="204"/>
    </font>
    <font>
      <b/>
      <sz val="9"/>
      <name val="Sylfaen"/>
      <family val="1"/>
      <charset val="204"/>
    </font>
    <font>
      <sz val="9"/>
      <name val="Sylfaen"/>
      <family val="1"/>
      <charset val="204"/>
    </font>
  </fonts>
  <fills count="13">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2F2F2"/>
      </patternFill>
    </fill>
    <fill>
      <patternFill patternType="solid">
        <fgColor theme="9"/>
      </patternFill>
    </fill>
    <fill>
      <patternFill patternType="solid">
        <fgColor theme="6"/>
      </patternFill>
    </fill>
    <fill>
      <patternFill patternType="solid">
        <fgColor theme="9" tint="0.79998168889431442"/>
        <bgColor indexed="65"/>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44">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hair">
        <color indexed="64"/>
      </left>
      <right/>
      <top style="hair">
        <color indexed="64"/>
      </top>
      <bottom style="hair">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hair">
        <color indexed="64"/>
      </right>
      <top/>
      <bottom style="hair">
        <color indexed="64"/>
      </bottom>
      <diagonal/>
    </border>
    <border>
      <left style="dashed">
        <color indexed="64"/>
      </left>
      <right style="medium">
        <color indexed="64"/>
      </right>
      <top/>
      <bottom style="dashed">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medium">
        <color indexed="64"/>
      </bottom>
      <diagonal/>
    </border>
    <border>
      <left/>
      <right style="medium">
        <color indexed="64"/>
      </right>
      <top style="thin">
        <color rgb="FF7F7F7F"/>
      </top>
      <bottom style="thin">
        <color rgb="FF7F7F7F"/>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otted">
        <color indexed="64"/>
      </right>
      <top style="medium">
        <color indexed="64"/>
      </top>
      <bottom style="dashed">
        <color indexed="64"/>
      </bottom>
      <diagonal/>
    </border>
    <border>
      <left style="thin">
        <color rgb="FF7F7F7F"/>
      </left>
      <right style="dotted">
        <color indexed="64"/>
      </right>
      <top style="thin">
        <color rgb="FF7F7F7F"/>
      </top>
      <bottom style="thin">
        <color rgb="FF7F7F7F"/>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medium">
        <color indexed="64"/>
      </bottom>
      <diagonal/>
    </border>
    <border>
      <left/>
      <right style="medium">
        <color indexed="64"/>
      </right>
      <top/>
      <bottom style="dashed">
        <color indexed="64"/>
      </bottom>
      <diagonal/>
    </border>
    <border>
      <left style="dashed">
        <color indexed="64"/>
      </left>
      <right style="dotted">
        <color indexed="64"/>
      </right>
      <top/>
      <bottom style="dashed">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164" fontId="9" fillId="0" borderId="0" applyFont="0" applyFill="0" applyBorder="0" applyAlignment="0" applyProtection="0"/>
    <xf numFmtId="0" fontId="9" fillId="0" borderId="0"/>
    <xf numFmtId="9" fontId="7" fillId="0" borderId="0" applyFont="0" applyFill="0" applyBorder="0" applyAlignment="0" applyProtection="0">
      <alignment vertical="center"/>
    </xf>
    <xf numFmtId="9" fontId="10" fillId="0" borderId="0" applyFont="0" applyFill="0" applyBorder="0" applyAlignment="0" applyProtection="0"/>
    <xf numFmtId="9" fontId="9" fillId="0" borderId="0" applyFont="0" applyFill="0" applyBorder="0" applyAlignment="0" applyProtection="0"/>
    <xf numFmtId="0" fontId="19" fillId="4" borderId="13" applyNumberFormat="0" applyAlignment="0" applyProtection="0"/>
    <xf numFmtId="0" fontId="20" fillId="5" borderId="0" applyNumberFormat="0" applyBorder="0" applyAlignment="0" applyProtection="0"/>
    <xf numFmtId="0" fontId="20" fillId="6" borderId="0" applyNumberFormat="0" applyBorder="0" applyAlignment="0" applyProtection="0"/>
    <xf numFmtId="0" fontId="4" fillId="7" borderId="0" applyNumberFormat="0" applyBorder="0" applyAlignment="0" applyProtection="0"/>
  </cellStyleXfs>
  <cellXfs count="168">
    <xf numFmtId="0" fontId="0" fillId="0" borderId="0" xfId="0">
      <alignment vertical="center"/>
    </xf>
    <xf numFmtId="0" fontId="6" fillId="0" borderId="0" xfId="0" applyNumberFormat="1" applyFont="1" applyFill="1" applyAlignment="1"/>
    <xf numFmtId="0" fontId="0" fillId="0" borderId="0" xfId="0" applyNumberFormat="1" applyFont="1" applyFill="1" applyBorder="1" applyAlignment="1">
      <alignment wrapText="1"/>
    </xf>
    <xf numFmtId="0" fontId="5" fillId="0" borderId="0" xfId="0" applyNumberFormat="1" applyFont="1" applyFill="1" applyBorder="1" applyAlignment="1">
      <alignment horizontal="center" vertical="center"/>
    </xf>
    <xf numFmtId="1" fontId="5" fillId="0" borderId="0" xfId="0" applyNumberFormat="1" applyFont="1" applyFill="1" applyBorder="1" applyAlignment="1">
      <alignment horizontal="center" vertical="center"/>
    </xf>
    <xf numFmtId="0" fontId="11" fillId="0" borderId="0" xfId="0" applyFont="1" applyAlignment="1">
      <alignment horizontal="center" vertical="center"/>
    </xf>
    <xf numFmtId="0" fontId="14" fillId="0" borderId="0" xfId="0" applyFont="1">
      <alignment vertical="center"/>
    </xf>
    <xf numFmtId="0" fontId="14" fillId="0" borderId="0" xfId="0" applyNumberFormat="1" applyFont="1" applyFill="1" applyBorder="1" applyAlignment="1">
      <alignment wrapText="1"/>
    </xf>
    <xf numFmtId="0" fontId="17" fillId="0" borderId="0" xfId="0" applyNumberFormat="1" applyFont="1" applyFill="1" applyAlignment="1"/>
    <xf numFmtId="0" fontId="11" fillId="0" borderId="0" xfId="0" applyFont="1" applyAlignment="1">
      <alignment horizontal="center" vertical="center"/>
    </xf>
    <xf numFmtId="0" fontId="11" fillId="0" borderId="0" xfId="0" applyFont="1" applyAlignment="1">
      <alignment horizontal="center" vertical="center"/>
    </xf>
    <xf numFmtId="0" fontId="0" fillId="0" borderId="0" xfId="0" applyAlignment="1"/>
    <xf numFmtId="3" fontId="15" fillId="0" borderId="10" xfId="2" applyNumberFormat="1" applyFont="1" applyFill="1" applyBorder="1" applyAlignment="1">
      <alignment horizontal="center"/>
    </xf>
    <xf numFmtId="0" fontId="11" fillId="0" borderId="0" xfId="0" applyFont="1" applyAlignment="1">
      <alignment horizontal="center" vertical="center"/>
    </xf>
    <xf numFmtId="3" fontId="11" fillId="0" borderId="1"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16" fillId="0" borderId="11" xfId="2" applyFont="1" applyBorder="1" applyAlignment="1">
      <alignment horizontal="center" vertical="center"/>
    </xf>
    <xf numFmtId="0" fontId="16" fillId="0" borderId="12" xfId="2" applyFont="1" applyBorder="1" applyAlignment="1">
      <alignment horizontal="center" vertical="center"/>
    </xf>
    <xf numFmtId="3" fontId="11" fillId="3" borderId="1" xfId="0" applyNumberFormat="1" applyFont="1" applyFill="1" applyBorder="1" applyAlignment="1" applyProtection="1">
      <alignment horizontal="center" vertical="center" wrapText="1"/>
      <protection locked="0"/>
    </xf>
    <xf numFmtId="3" fontId="16" fillId="0" borderId="1" xfId="2" applyNumberFormat="1" applyFont="1" applyBorder="1" applyAlignment="1">
      <alignment horizontal="center" vertical="center"/>
    </xf>
    <xf numFmtId="3" fontId="16" fillId="0" borderId="1" xfId="4" applyNumberFormat="1" applyFont="1" applyBorder="1" applyAlignment="1">
      <alignment horizontal="center" vertical="center"/>
    </xf>
    <xf numFmtId="3" fontId="16" fillId="0" borderId="4" xfId="2" applyNumberFormat="1" applyFont="1" applyBorder="1" applyAlignment="1">
      <alignment horizontal="center" vertical="center"/>
    </xf>
    <xf numFmtId="3" fontId="16" fillId="0" borderId="4" xfId="4" applyNumberFormat="1" applyFont="1" applyBorder="1" applyAlignment="1">
      <alignment horizontal="center" vertical="center"/>
    </xf>
    <xf numFmtId="0" fontId="11" fillId="0" borderId="0" xfId="0" applyFont="1" applyAlignment="1">
      <alignment horizontal="center" vertical="center"/>
    </xf>
    <xf numFmtId="0" fontId="11" fillId="0" borderId="15" xfId="0" applyNumberFormat="1" applyFont="1" applyFill="1" applyBorder="1" applyAlignment="1">
      <alignment horizontal="center" vertical="center" wrapText="1"/>
    </xf>
    <xf numFmtId="0" fontId="11" fillId="0" borderId="17" xfId="0" applyNumberFormat="1" applyFont="1" applyFill="1" applyBorder="1" applyAlignment="1">
      <alignment horizontal="center" vertical="center" wrapText="1"/>
    </xf>
    <xf numFmtId="0" fontId="11" fillId="0" borderId="18" xfId="0" applyNumberFormat="1" applyFont="1" applyFill="1" applyBorder="1" applyAlignment="1">
      <alignment horizontal="center" vertical="center" wrapText="1"/>
    </xf>
    <xf numFmtId="0" fontId="21" fillId="0" borderId="0" xfId="0" applyNumberFormat="1" applyFont="1" applyFill="1" applyAlignment="1"/>
    <xf numFmtId="3" fontId="12" fillId="0" borderId="1" xfId="0" applyNumberFormat="1" applyFont="1" applyFill="1" applyBorder="1" applyAlignment="1">
      <alignment horizontal="center" vertical="center"/>
    </xf>
    <xf numFmtId="3" fontId="12" fillId="0" borderId="4" xfId="0" applyNumberFormat="1" applyFont="1" applyFill="1" applyBorder="1" applyAlignment="1">
      <alignment horizontal="center" vertical="center"/>
    </xf>
    <xf numFmtId="3" fontId="14" fillId="0" borderId="0" xfId="0" applyNumberFormat="1" applyFont="1">
      <alignment vertical="center"/>
    </xf>
    <xf numFmtId="165" fontId="11" fillId="0" borderId="23" xfId="3" applyNumberFormat="1" applyFont="1" applyFill="1" applyBorder="1" applyAlignment="1">
      <alignment horizontal="center" vertical="center"/>
    </xf>
    <xf numFmtId="165" fontId="11" fillId="0" borderId="24" xfId="3" applyNumberFormat="1" applyFont="1" applyFill="1" applyBorder="1" applyAlignment="1">
      <alignment horizontal="center" vertical="center"/>
    </xf>
    <xf numFmtId="165" fontId="12" fillId="0" borderId="30" xfId="3" applyNumberFormat="1" applyFont="1" applyFill="1" applyBorder="1" applyAlignment="1">
      <alignment horizontal="center" vertical="center"/>
    </xf>
    <xf numFmtId="165" fontId="12" fillId="0" borderId="27" xfId="3" applyNumberFormat="1" applyFont="1" applyFill="1" applyBorder="1" applyAlignment="1">
      <alignment horizontal="center" vertical="center"/>
    </xf>
    <xf numFmtId="165" fontId="12" fillId="0" borderId="28" xfId="3" applyNumberFormat="1" applyFont="1" applyFill="1" applyBorder="1" applyAlignment="1">
      <alignment horizontal="center" vertical="center"/>
    </xf>
    <xf numFmtId="165" fontId="12" fillId="2" borderId="20" xfId="3" applyNumberFormat="1" applyFont="1" applyFill="1" applyBorder="1" applyAlignment="1">
      <alignment horizontal="center" vertical="center"/>
    </xf>
    <xf numFmtId="165" fontId="12" fillId="2" borderId="16" xfId="3" applyNumberFormat="1" applyFont="1" applyFill="1" applyBorder="1" applyAlignment="1">
      <alignment horizontal="center" vertical="center"/>
    </xf>
    <xf numFmtId="165" fontId="12" fillId="2" borderId="21" xfId="3" applyNumberFormat="1" applyFont="1" applyFill="1" applyBorder="1" applyAlignment="1">
      <alignment horizontal="center" vertical="center"/>
    </xf>
    <xf numFmtId="165" fontId="12" fillId="2" borderId="19" xfId="3" applyNumberFormat="1" applyFont="1" applyFill="1" applyBorder="1" applyAlignment="1">
      <alignment horizontal="center" vertical="center"/>
    </xf>
    <xf numFmtId="165" fontId="11" fillId="0" borderId="27" xfId="3" applyNumberFormat="1" applyFont="1" applyFill="1" applyBorder="1" applyAlignment="1">
      <alignment horizontal="center" vertical="center"/>
    </xf>
    <xf numFmtId="165" fontId="11" fillId="0" borderId="28" xfId="3" applyNumberFormat="1" applyFont="1" applyFill="1" applyBorder="1" applyAlignment="1">
      <alignment horizontal="center" vertical="center"/>
    </xf>
    <xf numFmtId="165" fontId="12" fillId="0" borderId="29" xfId="3" applyNumberFormat="1" applyFont="1" applyFill="1" applyBorder="1" applyAlignment="1">
      <alignment horizontal="center" vertical="center"/>
    </xf>
    <xf numFmtId="165" fontId="12" fillId="0" borderId="23" xfId="3" applyNumberFormat="1" applyFont="1" applyFill="1" applyBorder="1" applyAlignment="1">
      <alignment horizontal="center" vertical="center"/>
    </xf>
    <xf numFmtId="165" fontId="12" fillId="0" borderId="24" xfId="3" applyNumberFormat="1" applyFont="1" applyFill="1" applyBorder="1" applyAlignment="1">
      <alignment horizontal="center" vertical="center"/>
    </xf>
    <xf numFmtId="3" fontId="16" fillId="0" borderId="2" xfId="2" applyNumberFormat="1" applyFont="1" applyBorder="1" applyAlignment="1">
      <alignment horizontal="center" vertical="center"/>
    </xf>
    <xf numFmtId="3" fontId="16" fillId="0" borderId="3" xfId="2" applyNumberFormat="1" applyFont="1" applyBorder="1" applyAlignment="1">
      <alignment horizontal="center" vertical="center"/>
    </xf>
    <xf numFmtId="165" fontId="16" fillId="0" borderId="23" xfId="3" applyNumberFormat="1" applyFont="1" applyBorder="1" applyAlignment="1">
      <alignment horizontal="center" vertical="center"/>
    </xf>
    <xf numFmtId="165" fontId="16" fillId="0" borderId="1" xfId="3" applyNumberFormat="1" applyFont="1" applyBorder="1" applyAlignment="1">
      <alignment horizontal="center" vertical="center"/>
    </xf>
    <xf numFmtId="0" fontId="12" fillId="0" borderId="2"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xf>
    <xf numFmtId="0" fontId="23" fillId="0" borderId="0" xfId="0" applyFont="1">
      <alignment vertical="center"/>
    </xf>
    <xf numFmtId="0" fontId="16" fillId="0" borderId="33" xfId="2" applyFont="1" applyBorder="1" applyAlignment="1">
      <alignment horizontal="center" vertical="center"/>
    </xf>
    <xf numFmtId="0" fontId="11" fillId="0" borderId="34" xfId="0" applyNumberFormat="1" applyFont="1" applyFill="1" applyBorder="1" applyAlignment="1">
      <alignment horizontal="center" vertical="center" wrapText="1"/>
    </xf>
    <xf numFmtId="3" fontId="18" fillId="2" borderId="34" xfId="0" applyNumberFormat="1" applyFont="1" applyFill="1" applyBorder="1" applyAlignment="1">
      <alignment horizontal="center" vertical="center"/>
    </xf>
    <xf numFmtId="0" fontId="11" fillId="0" borderId="34" xfId="0" applyNumberFormat="1" applyFont="1" applyFill="1" applyBorder="1" applyAlignment="1">
      <alignment horizontal="center" vertical="center"/>
    </xf>
    <xf numFmtId="1" fontId="11" fillId="3" borderId="34" xfId="0" applyNumberFormat="1" applyFont="1" applyFill="1" applyBorder="1" applyAlignment="1" applyProtection="1">
      <alignment horizontal="center" vertical="center" wrapText="1"/>
      <protection locked="0"/>
    </xf>
    <xf numFmtId="0" fontId="11" fillId="3" borderId="34" xfId="0" applyNumberFormat="1" applyFont="1" applyFill="1" applyBorder="1" applyAlignment="1" applyProtection="1">
      <alignment horizontal="center" vertical="center" wrapText="1"/>
      <protection locked="0"/>
    </xf>
    <xf numFmtId="0" fontId="11" fillId="0" borderId="34" xfId="0" applyNumberFormat="1" applyFont="1" applyFill="1" applyBorder="1" applyAlignment="1" applyProtection="1">
      <alignment horizontal="center" vertical="center" wrapText="1"/>
      <protection locked="0"/>
    </xf>
    <xf numFmtId="1" fontId="11" fillId="2" borderId="34" xfId="0" applyNumberFormat="1" applyFont="1" applyFill="1" applyBorder="1" applyAlignment="1">
      <alignment horizontal="center" vertical="center"/>
    </xf>
    <xf numFmtId="0" fontId="11" fillId="2" borderId="34" xfId="0" applyNumberFormat="1" applyFont="1" applyFill="1" applyBorder="1" applyAlignment="1">
      <alignment horizontal="center" vertical="center"/>
    </xf>
    <xf numFmtId="0" fontId="11" fillId="2" borderId="34" xfId="0" applyNumberFormat="1" applyFont="1" applyFill="1" applyBorder="1" applyAlignment="1">
      <alignment horizontal="center" vertical="center" wrapText="1"/>
    </xf>
    <xf numFmtId="3" fontId="16" fillId="0" borderId="0" xfId="2" applyNumberFormat="1" applyFont="1" applyBorder="1" applyAlignment="1">
      <alignment horizontal="center" vertical="center"/>
    </xf>
    <xf numFmtId="165" fontId="16" fillId="0" borderId="0" xfId="3" applyNumberFormat="1" applyFont="1" applyBorder="1" applyAlignment="1">
      <alignment horizontal="center" vertical="center"/>
    </xf>
    <xf numFmtId="0" fontId="16" fillId="0" borderId="0" xfId="2" applyFont="1" applyBorder="1" applyAlignment="1">
      <alignment horizontal="center" vertical="center"/>
    </xf>
    <xf numFmtId="165" fontId="16" fillId="0" borderId="5" xfId="4" applyNumberFormat="1" applyFont="1" applyBorder="1" applyAlignment="1">
      <alignment horizontal="center" vertical="center"/>
    </xf>
    <xf numFmtId="165" fontId="16" fillId="0" borderId="6" xfId="4" applyNumberFormat="1" applyFont="1" applyBorder="1" applyAlignment="1">
      <alignment horizontal="center" vertical="center"/>
    </xf>
    <xf numFmtId="0" fontId="20" fillId="8" borderId="31" xfId="7" applyNumberFormat="1" applyFill="1" applyBorder="1" applyAlignment="1">
      <alignment horizontal="center" vertical="center" wrapText="1"/>
    </xf>
    <xf numFmtId="0" fontId="27" fillId="8" borderId="32" xfId="7" applyNumberFormat="1" applyFont="1" applyFill="1" applyBorder="1" applyAlignment="1">
      <alignment horizontal="center" vertical="center" wrapText="1"/>
    </xf>
    <xf numFmtId="3" fontId="27" fillId="8" borderId="25" xfId="7" applyNumberFormat="1" applyFont="1" applyFill="1" applyBorder="1" applyAlignment="1">
      <alignment horizontal="center" vertical="center" wrapText="1"/>
    </xf>
    <xf numFmtId="0" fontId="27" fillId="8" borderId="9" xfId="7" applyNumberFormat="1" applyFont="1" applyFill="1" applyBorder="1" applyAlignment="1">
      <alignment horizontal="center" vertical="center" wrapText="1"/>
    </xf>
    <xf numFmtId="0" fontId="27" fillId="8" borderId="7" xfId="7" applyNumberFormat="1" applyFont="1" applyFill="1" applyBorder="1" applyAlignment="1">
      <alignment horizontal="center" vertical="center" wrapText="1"/>
    </xf>
    <xf numFmtId="0" fontId="27" fillId="8" borderId="34" xfId="7" applyNumberFormat="1" applyFont="1" applyFill="1" applyBorder="1" applyAlignment="1">
      <alignment horizontal="center" vertical="center" wrapText="1"/>
    </xf>
    <xf numFmtId="0" fontId="27" fillId="8" borderId="8" xfId="7" applyNumberFormat="1" applyFont="1" applyFill="1" applyBorder="1" applyAlignment="1">
      <alignment horizontal="center" vertical="center" wrapText="1"/>
    </xf>
    <xf numFmtId="3" fontId="30" fillId="0" borderId="2" xfId="2" applyNumberFormat="1" applyFont="1" applyBorder="1" applyAlignment="1">
      <alignment horizontal="left" vertical="center" wrapText="1"/>
    </xf>
    <xf numFmtId="3" fontId="30" fillId="0" borderId="1" xfId="2" applyNumberFormat="1" applyFont="1" applyBorder="1" applyAlignment="1">
      <alignment horizontal="center" vertical="center"/>
    </xf>
    <xf numFmtId="165" fontId="30" fillId="0" borderId="1" xfId="3" applyNumberFormat="1" applyFont="1" applyBorder="1" applyAlignment="1">
      <alignment horizontal="center" vertical="center"/>
    </xf>
    <xf numFmtId="165" fontId="30" fillId="0" borderId="23" xfId="3" applyNumberFormat="1" applyFont="1" applyBorder="1" applyAlignment="1">
      <alignment horizontal="center" vertical="center"/>
    </xf>
    <xf numFmtId="3" fontId="30" fillId="0" borderId="3" xfId="2" applyNumberFormat="1" applyFont="1" applyBorder="1" applyAlignment="1">
      <alignment horizontal="left" vertical="center"/>
    </xf>
    <xf numFmtId="3" fontId="30" fillId="0" borderId="4" xfId="2" applyNumberFormat="1" applyFont="1" applyBorder="1" applyAlignment="1">
      <alignment horizontal="center" vertical="center"/>
    </xf>
    <xf numFmtId="165" fontId="30" fillId="0" borderId="4" xfId="3" applyNumberFormat="1" applyFont="1" applyBorder="1" applyAlignment="1">
      <alignment horizontal="center" vertical="center"/>
    </xf>
    <xf numFmtId="165" fontId="30" fillId="0" borderId="24" xfId="3" applyNumberFormat="1" applyFont="1" applyBorder="1" applyAlignment="1">
      <alignment horizontal="center" vertical="center"/>
    </xf>
    <xf numFmtId="0" fontId="26" fillId="9" borderId="14" xfId="6" applyNumberFormat="1" applyFont="1" applyFill="1" applyBorder="1" applyAlignment="1">
      <alignment horizontal="center" vertical="center"/>
    </xf>
    <xf numFmtId="3" fontId="26" fillId="9" borderId="13" xfId="6" applyNumberFormat="1" applyFont="1" applyFill="1" applyBorder="1" applyAlignment="1">
      <alignment horizontal="center" vertical="center"/>
    </xf>
    <xf numFmtId="165" fontId="26" fillId="9" borderId="26" xfId="6" applyNumberFormat="1" applyFont="1" applyFill="1" applyBorder="1" applyAlignment="1">
      <alignment horizontal="center" vertical="center"/>
    </xf>
    <xf numFmtId="9" fontId="26" fillId="9" borderId="22" xfId="6" applyNumberFormat="1" applyFont="1" applyFill="1" applyBorder="1" applyAlignment="1">
      <alignment horizontal="center" vertical="center"/>
    </xf>
    <xf numFmtId="3" fontId="26" fillId="9" borderId="34" xfId="6" applyNumberFormat="1" applyFont="1" applyFill="1" applyBorder="1" applyAlignment="1">
      <alignment horizontal="center" vertical="center"/>
    </xf>
    <xf numFmtId="3" fontId="20" fillId="10" borderId="34" xfId="8" applyNumberFormat="1" applyFill="1" applyBorder="1" applyAlignment="1">
      <alignment horizontal="center" vertical="center" wrapText="1"/>
    </xf>
    <xf numFmtId="3" fontId="26" fillId="10" borderId="34" xfId="6" applyNumberFormat="1" applyFont="1" applyFill="1" applyBorder="1" applyAlignment="1">
      <alignment horizontal="center" vertical="center"/>
    </xf>
    <xf numFmtId="0" fontId="3" fillId="11" borderId="34" xfId="9" applyNumberFormat="1" applyFont="1" applyFill="1" applyBorder="1" applyAlignment="1">
      <alignment horizontal="center" vertical="center"/>
    </xf>
    <xf numFmtId="3" fontId="3" fillId="11" borderId="34" xfId="9" applyNumberFormat="1" applyFont="1" applyFill="1" applyBorder="1" applyAlignment="1">
      <alignment horizontal="center" vertical="center"/>
    </xf>
    <xf numFmtId="3" fontId="28" fillId="10" borderId="34" xfId="0" applyNumberFormat="1" applyFont="1" applyFill="1" applyBorder="1" applyAlignment="1">
      <alignment horizontal="center" vertical="center"/>
    </xf>
    <xf numFmtId="3" fontId="29" fillId="11" borderId="34" xfId="9" applyNumberFormat="1" applyFont="1" applyFill="1" applyBorder="1" applyAlignment="1">
      <alignment horizontal="center" vertical="center"/>
    </xf>
    <xf numFmtId="0" fontId="20" fillId="10" borderId="34" xfId="8" applyNumberFormat="1" applyFill="1" applyBorder="1" applyAlignment="1">
      <alignment horizontal="center" vertical="center"/>
    </xf>
    <xf numFmtId="3" fontId="20" fillId="10" borderId="34" xfId="8" applyNumberFormat="1" applyFill="1" applyBorder="1" applyAlignment="1">
      <alignment horizontal="center" vertical="center"/>
    </xf>
    <xf numFmtId="3" fontId="29" fillId="11" borderId="34" xfId="0" applyNumberFormat="1" applyFont="1" applyFill="1" applyBorder="1" applyAlignment="1">
      <alignment horizontal="center" vertical="center"/>
    </xf>
    <xf numFmtId="165" fontId="26" fillId="9" borderId="34" xfId="3" applyNumberFormat="1" applyFont="1" applyFill="1" applyBorder="1" applyAlignment="1">
      <alignment horizontal="center" vertical="center"/>
    </xf>
    <xf numFmtId="165" fontId="26" fillId="10" borderId="34" xfId="3" applyNumberFormat="1" applyFont="1" applyFill="1" applyBorder="1" applyAlignment="1">
      <alignment horizontal="center" vertical="center"/>
    </xf>
    <xf numFmtId="165" fontId="28" fillId="10" borderId="34" xfId="3" applyNumberFormat="1" applyFont="1" applyFill="1" applyBorder="1" applyAlignment="1">
      <alignment horizontal="center" vertical="center"/>
    </xf>
    <xf numFmtId="3" fontId="27" fillId="8" borderId="34" xfId="7" applyNumberFormat="1" applyFont="1" applyFill="1" applyBorder="1" applyAlignment="1">
      <alignment horizontal="center" vertical="center" wrapText="1"/>
    </xf>
    <xf numFmtId="165" fontId="27" fillId="8" borderId="34" xfId="3" applyNumberFormat="1" applyFont="1" applyFill="1" applyBorder="1" applyAlignment="1">
      <alignment horizontal="center" vertical="center" wrapText="1"/>
    </xf>
    <xf numFmtId="3" fontId="26" fillId="9" borderId="34" xfId="6" applyNumberFormat="1" applyFont="1" applyFill="1" applyBorder="1" applyAlignment="1">
      <alignment horizontal="center" vertical="center" wrapText="1"/>
    </xf>
    <xf numFmtId="3" fontId="0" fillId="0" borderId="0" xfId="0" applyNumberFormat="1">
      <alignment vertical="center"/>
    </xf>
    <xf numFmtId="0" fontId="27" fillId="12" borderId="34" xfId="7" applyNumberFormat="1" applyFont="1" applyFill="1" applyBorder="1" applyAlignment="1">
      <alignment horizontal="center" vertical="center" wrapText="1"/>
    </xf>
    <xf numFmtId="3" fontId="27" fillId="12" borderId="34" xfId="7" applyNumberFormat="1" applyFont="1" applyFill="1" applyBorder="1" applyAlignment="1">
      <alignment horizontal="center" vertical="center" wrapText="1"/>
    </xf>
    <xf numFmtId="165" fontId="27" fillId="12" borderId="34" xfId="3" applyNumberFormat="1" applyFont="1" applyFill="1" applyBorder="1" applyAlignment="1">
      <alignment horizontal="center" vertical="center" wrapText="1"/>
    </xf>
    <xf numFmtId="0" fontId="31" fillId="9" borderId="34" xfId="0" applyFont="1" applyFill="1" applyBorder="1" applyAlignment="1">
      <alignment horizontal="center" vertical="center"/>
    </xf>
    <xf numFmtId="3" fontId="30" fillId="0" borderId="34" xfId="2" applyNumberFormat="1" applyFont="1" applyBorder="1" applyAlignment="1">
      <alignment horizontal="left" vertical="center" wrapText="1"/>
    </xf>
    <xf numFmtId="0" fontId="33" fillId="0" borderId="34" xfId="0" applyFont="1" applyBorder="1" applyAlignment="1">
      <alignment horizontal="left" vertical="top" wrapText="1"/>
    </xf>
    <xf numFmtId="3" fontId="16" fillId="0" borderId="34" xfId="2" applyNumberFormat="1" applyFont="1" applyBorder="1" applyAlignment="1">
      <alignment horizontal="center" vertical="center"/>
    </xf>
    <xf numFmtId="0" fontId="32" fillId="0" borderId="34" xfId="0" applyFont="1" applyBorder="1" applyAlignment="1">
      <alignment vertical="center" wrapText="1"/>
    </xf>
    <xf numFmtId="3" fontId="30" fillId="0" borderId="34" xfId="2" applyNumberFormat="1" applyFont="1" applyBorder="1" applyAlignment="1">
      <alignment horizontal="left" vertical="center"/>
    </xf>
    <xf numFmtId="0" fontId="33" fillId="0" borderId="34" xfId="0" applyFont="1" applyBorder="1" applyAlignment="1">
      <alignment horizontal="justify" vertical="center"/>
    </xf>
    <xf numFmtId="0" fontId="33" fillId="0" borderId="34" xfId="0" applyFont="1" applyBorder="1">
      <alignment vertical="center"/>
    </xf>
    <xf numFmtId="165" fontId="3" fillId="11" borderId="34" xfId="3" applyNumberFormat="1" applyFont="1" applyFill="1" applyBorder="1" applyAlignment="1">
      <alignment horizontal="center" vertical="center"/>
    </xf>
    <xf numFmtId="165" fontId="13" fillId="0" borderId="0" xfId="3" applyNumberFormat="1" applyFont="1" applyFill="1" applyBorder="1" applyAlignment="1">
      <alignment horizontal="center" vertical="center" wrapText="1"/>
    </xf>
    <xf numFmtId="165" fontId="11" fillId="0" borderId="0" xfId="3" applyNumberFormat="1" applyFont="1" applyAlignment="1">
      <alignment horizontal="center" vertical="center"/>
    </xf>
    <xf numFmtId="165" fontId="0" fillId="0" borderId="0" xfId="3" applyNumberFormat="1" applyFont="1" applyAlignment="1"/>
    <xf numFmtId="3" fontId="11" fillId="3" borderId="4" xfId="0" applyNumberFormat="1" applyFont="1" applyFill="1" applyBorder="1" applyAlignment="1" applyProtection="1">
      <alignment horizontal="center" vertical="center" wrapText="1"/>
      <protection locked="0"/>
    </xf>
    <xf numFmtId="165" fontId="18" fillId="2" borderId="34" xfId="3" applyNumberFormat="1" applyFont="1" applyFill="1" applyBorder="1" applyAlignment="1">
      <alignment horizontal="center" vertical="center"/>
    </xf>
    <xf numFmtId="3" fontId="30" fillId="0" borderId="1" xfId="2" applyNumberFormat="1" applyFont="1" applyFill="1" applyBorder="1" applyAlignment="1">
      <alignment horizontal="center" vertical="center"/>
    </xf>
    <xf numFmtId="3" fontId="16" fillId="0" borderId="1" xfId="2" applyNumberFormat="1" applyFont="1" applyFill="1" applyBorder="1" applyAlignment="1">
      <alignment horizontal="center" vertical="center"/>
    </xf>
    <xf numFmtId="3" fontId="30" fillId="0" borderId="4" xfId="2" applyNumberFormat="1" applyFont="1" applyFill="1" applyBorder="1" applyAlignment="1">
      <alignment horizontal="center" vertical="center"/>
    </xf>
    <xf numFmtId="3" fontId="26" fillId="9" borderId="38" xfId="6" applyNumberFormat="1" applyFont="1" applyFill="1" applyBorder="1" applyAlignment="1">
      <alignment horizontal="center" vertical="center" wrapText="1"/>
    </xf>
    <xf numFmtId="3" fontId="26" fillId="9" borderId="39" xfId="6" applyNumberFormat="1" applyFont="1" applyFill="1" applyBorder="1" applyAlignment="1">
      <alignment horizontal="center" vertical="center"/>
    </xf>
    <xf numFmtId="0" fontId="2" fillId="11" borderId="38" xfId="9" applyNumberFormat="1" applyFont="1" applyFill="1" applyBorder="1" applyAlignment="1">
      <alignment horizontal="center" vertical="center"/>
    </xf>
    <xf numFmtId="3" fontId="2" fillId="11" borderId="34" xfId="9" applyNumberFormat="1" applyFont="1" applyFill="1" applyBorder="1" applyAlignment="1">
      <alignment horizontal="center" vertical="center"/>
    </xf>
    <xf numFmtId="3" fontId="2" fillId="11" borderId="39" xfId="9" applyNumberFormat="1" applyFont="1" applyFill="1" applyBorder="1" applyAlignment="1">
      <alignment horizontal="center" vertical="center"/>
    </xf>
    <xf numFmtId="3" fontId="18" fillId="2" borderId="39" xfId="0" applyNumberFormat="1" applyFont="1" applyFill="1" applyBorder="1" applyAlignment="1">
      <alignment horizontal="center" vertical="center"/>
    </xf>
    <xf numFmtId="0" fontId="11" fillId="0" borderId="38" xfId="0" applyNumberFormat="1" applyFont="1" applyFill="1" applyBorder="1" applyAlignment="1">
      <alignment horizontal="center" vertical="center"/>
    </xf>
    <xf numFmtId="3" fontId="28" fillId="10" borderId="39" xfId="0" applyNumberFormat="1" applyFont="1" applyFill="1" applyBorder="1" applyAlignment="1">
      <alignment horizontal="center" vertical="center"/>
    </xf>
    <xf numFmtId="3" fontId="29" fillId="11" borderId="39" xfId="9" applyNumberFormat="1" applyFont="1" applyFill="1" applyBorder="1" applyAlignment="1">
      <alignment horizontal="center" vertical="center"/>
    </xf>
    <xf numFmtId="0" fontId="11" fillId="0" borderId="40" xfId="0" applyFont="1" applyBorder="1" applyAlignment="1">
      <alignment horizontal="center" vertical="center"/>
    </xf>
    <xf numFmtId="0" fontId="20" fillId="10" borderId="38" xfId="8" applyNumberFormat="1" applyFill="1" applyBorder="1" applyAlignment="1">
      <alignment horizontal="center" vertical="center"/>
    </xf>
    <xf numFmtId="1" fontId="11" fillId="2" borderId="38" xfId="0" applyNumberFormat="1" applyFont="1" applyFill="1" applyBorder="1" applyAlignment="1">
      <alignment horizontal="center" vertical="center"/>
    </xf>
    <xf numFmtId="3" fontId="20" fillId="10" borderId="39" xfId="8" applyNumberFormat="1" applyFill="1" applyBorder="1" applyAlignment="1">
      <alignment horizontal="center" vertical="center"/>
    </xf>
    <xf numFmtId="0" fontId="11" fillId="2" borderId="38" xfId="0" applyNumberFormat="1" applyFont="1" applyFill="1" applyBorder="1" applyAlignment="1">
      <alignment horizontal="center" vertical="center"/>
    </xf>
    <xf numFmtId="0" fontId="2" fillId="11" borderId="34" xfId="9" applyNumberFormat="1" applyFont="1" applyFill="1" applyBorder="1" applyAlignment="1">
      <alignment horizontal="center" vertical="center"/>
    </xf>
    <xf numFmtId="0" fontId="2" fillId="11" borderId="39" xfId="9" applyNumberFormat="1" applyFont="1" applyFill="1" applyBorder="1" applyAlignment="1">
      <alignment horizontal="center" vertical="center"/>
    </xf>
    <xf numFmtId="3" fontId="29" fillId="11" borderId="39" xfId="0" applyNumberFormat="1" applyFont="1" applyFill="1" applyBorder="1" applyAlignment="1">
      <alignment horizontal="center" vertical="center"/>
    </xf>
    <xf numFmtId="3" fontId="18" fillId="2" borderId="42" xfId="0" applyNumberFormat="1" applyFont="1" applyFill="1" applyBorder="1" applyAlignment="1">
      <alignment horizontal="center" vertical="center"/>
    </xf>
    <xf numFmtId="3" fontId="18" fillId="2" borderId="43" xfId="0" applyNumberFormat="1" applyFont="1" applyFill="1" applyBorder="1" applyAlignment="1">
      <alignment horizontal="center" vertical="center"/>
    </xf>
    <xf numFmtId="0" fontId="27" fillId="8" borderId="36" xfId="7" applyNumberFormat="1" applyFont="1" applyFill="1" applyBorder="1" applyAlignment="1">
      <alignment horizontal="center" vertical="center"/>
    </xf>
    <xf numFmtId="0" fontId="27" fillId="8" borderId="35" xfId="7" applyNumberFormat="1" applyFont="1" applyFill="1" applyBorder="1" applyAlignment="1">
      <alignment horizontal="center" vertical="center"/>
    </xf>
    <xf numFmtId="0" fontId="27" fillId="8" borderId="37" xfId="7" applyNumberFormat="1" applyFont="1" applyFill="1" applyBorder="1" applyAlignment="1">
      <alignment horizontal="center" vertical="center"/>
    </xf>
    <xf numFmtId="0" fontId="27" fillId="8" borderId="38" xfId="7" applyNumberFormat="1" applyFont="1" applyFill="1" applyBorder="1" applyAlignment="1">
      <alignment horizontal="center" vertical="center"/>
    </xf>
    <xf numFmtId="3" fontId="27" fillId="8" borderId="34" xfId="7" applyNumberFormat="1" applyFont="1" applyFill="1" applyBorder="1" applyAlignment="1">
      <alignment horizontal="center" vertical="center"/>
    </xf>
    <xf numFmtId="3" fontId="27" fillId="8" borderId="39" xfId="7" applyNumberFormat="1" applyFont="1" applyFill="1" applyBorder="1" applyAlignment="1">
      <alignment horizontal="center" vertical="center"/>
    </xf>
    <xf numFmtId="0" fontId="27" fillId="12" borderId="38" xfId="7" applyNumberFormat="1" applyFont="1" applyFill="1" applyBorder="1" applyAlignment="1">
      <alignment horizontal="center" vertical="center"/>
    </xf>
    <xf numFmtId="3" fontId="27" fillId="12" borderId="34" xfId="7" applyNumberFormat="1" applyFont="1" applyFill="1" applyBorder="1" applyAlignment="1">
      <alignment horizontal="center" vertical="center"/>
    </xf>
    <xf numFmtId="3" fontId="27" fillId="12" borderId="39" xfId="7" applyNumberFormat="1" applyFont="1" applyFill="1" applyBorder="1" applyAlignment="1">
      <alignment horizontal="center" vertical="center"/>
    </xf>
    <xf numFmtId="3" fontId="26" fillId="9" borderId="38" xfId="6" applyNumberFormat="1" applyFont="1" applyFill="1" applyBorder="1" applyAlignment="1">
      <alignment horizontal="center" vertical="center"/>
    </xf>
    <xf numFmtId="3" fontId="20" fillId="10" borderId="38" xfId="8" applyNumberFormat="1" applyFill="1" applyBorder="1" applyAlignment="1">
      <alignment horizontal="center" vertical="center"/>
    </xf>
    <xf numFmtId="1" fontId="11" fillId="3" borderId="38" xfId="0" applyNumberFormat="1" applyFont="1" applyFill="1" applyBorder="1" applyAlignment="1" applyProtection="1">
      <alignment horizontal="center" vertical="center"/>
      <protection locked="0"/>
    </xf>
    <xf numFmtId="0" fontId="11" fillId="3" borderId="38" xfId="0" applyNumberFormat="1" applyFont="1" applyFill="1" applyBorder="1" applyAlignment="1" applyProtection="1">
      <alignment horizontal="center" vertical="center"/>
      <protection locked="0"/>
    </xf>
    <xf numFmtId="0" fontId="11" fillId="0" borderId="38" xfId="0" applyNumberFormat="1" applyFont="1" applyFill="1" applyBorder="1" applyAlignment="1" applyProtection="1">
      <alignment horizontal="center" vertical="center"/>
      <protection locked="0"/>
    </xf>
    <xf numFmtId="0" fontId="11" fillId="0" borderId="41" xfId="0" applyNumberFormat="1" applyFont="1" applyFill="1" applyBorder="1" applyAlignment="1">
      <alignment horizontal="center" vertical="center"/>
    </xf>
    <xf numFmtId="3" fontId="1" fillId="11" borderId="34" xfId="9" applyNumberFormat="1" applyFont="1" applyFill="1" applyBorder="1" applyAlignment="1">
      <alignment horizontal="center" vertical="center"/>
    </xf>
    <xf numFmtId="0" fontId="1" fillId="11" borderId="34" xfId="9" applyNumberFormat="1" applyFont="1" applyFill="1" applyBorder="1" applyAlignment="1">
      <alignment horizontal="center" vertical="center"/>
    </xf>
    <xf numFmtId="3" fontId="11" fillId="0" borderId="0" xfId="0" applyNumberFormat="1" applyFont="1" applyAlignment="1">
      <alignment horizontal="center" vertical="center"/>
    </xf>
    <xf numFmtId="0" fontId="24" fillId="0" borderId="0" xfId="0" applyNumberFormat="1" applyFont="1" applyFill="1" applyAlignment="1">
      <alignment horizontal="left" vertical="center"/>
    </xf>
    <xf numFmtId="0" fontId="25" fillId="0" borderId="0" xfId="0" applyFont="1" applyAlignment="1">
      <alignment horizontal="left" vertical="center"/>
    </xf>
    <xf numFmtId="0" fontId="17" fillId="0" borderId="0" xfId="0" applyNumberFormat="1" applyFont="1" applyFill="1" applyAlignment="1">
      <alignment horizontal="center"/>
    </xf>
    <xf numFmtId="0" fontId="8" fillId="0" borderId="0" xfId="0" applyNumberFormat="1" applyFont="1" applyFill="1" applyAlignment="1">
      <alignment horizontal="center" vertical="center"/>
    </xf>
    <xf numFmtId="0" fontId="6" fillId="0" borderId="0" xfId="0" applyNumberFormat="1" applyFont="1" applyFill="1" applyAlignment="1">
      <alignment horizontal="center"/>
    </xf>
    <xf numFmtId="0" fontId="0" fillId="0" borderId="0" xfId="0" applyAlignment="1">
      <alignment horizontal="center" vertical="center"/>
    </xf>
    <xf numFmtId="0" fontId="22" fillId="0" borderId="0" xfId="0" applyFont="1" applyAlignment="1">
      <alignment horizontal="center" vertical="center"/>
    </xf>
  </cellXfs>
  <cellStyles count="10">
    <cellStyle name="20% - Accent6" xfId="9" builtinId="50"/>
    <cellStyle name="Accent3" xfId="8" builtinId="37"/>
    <cellStyle name="Accent6" xfId="7" builtinId="49"/>
    <cellStyle name="Calculation" xfId="6" builtinId="22"/>
    <cellStyle name="Comma 2" xfId="1"/>
    <cellStyle name="Normal" xfId="0" builtinId="0"/>
    <cellStyle name="Normal 2" xfId="2"/>
    <cellStyle name="Percent" xfId="3" builtinId="5"/>
    <cellStyle name="Percent 2" xfId="4"/>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992B1"/>
      <rgbColor rgb="00A5B6CB"/>
      <rgbColor rgb="00FFFFFF"/>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581025</xdr:colOff>
      <xdr:row>4</xdr:row>
      <xdr:rowOff>95250</xdr:rowOff>
    </xdr:from>
    <xdr:to>
      <xdr:col>2</xdr:col>
      <xdr:colOff>771525</xdr:colOff>
      <xdr:row>4</xdr:row>
      <xdr:rowOff>266700</xdr:rowOff>
    </xdr:to>
    <xdr:sp macro="" textlink="">
      <xdr:nvSpPr>
        <xdr:cNvPr id="2" name="AutoShape 68"/>
        <xdr:cNvSpPr>
          <a:spLocks noChangeArrowheads="1"/>
        </xdr:cNvSpPr>
      </xdr:nvSpPr>
      <xdr:spPr bwMode="auto">
        <a:xfrm>
          <a:off x="4400550"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619125</xdr:colOff>
      <xdr:row>4</xdr:row>
      <xdr:rowOff>85725</xdr:rowOff>
    </xdr:from>
    <xdr:to>
      <xdr:col>3</xdr:col>
      <xdr:colOff>809625</xdr:colOff>
      <xdr:row>4</xdr:row>
      <xdr:rowOff>257175</xdr:rowOff>
    </xdr:to>
    <xdr:sp macro="" textlink="">
      <xdr:nvSpPr>
        <xdr:cNvPr id="3" name="AutoShape 68"/>
        <xdr:cNvSpPr>
          <a:spLocks noChangeArrowheads="1"/>
        </xdr:cNvSpPr>
      </xdr:nvSpPr>
      <xdr:spPr bwMode="auto">
        <a:xfrm>
          <a:off x="5867400"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371475</xdr:colOff>
      <xdr:row>4</xdr:row>
      <xdr:rowOff>85725</xdr:rowOff>
    </xdr:from>
    <xdr:to>
      <xdr:col>4</xdr:col>
      <xdr:colOff>561975</xdr:colOff>
      <xdr:row>4</xdr:row>
      <xdr:rowOff>257175</xdr:rowOff>
    </xdr:to>
    <xdr:sp macro="" textlink="">
      <xdr:nvSpPr>
        <xdr:cNvPr id="4" name="AutoShape 68"/>
        <xdr:cNvSpPr>
          <a:spLocks noChangeArrowheads="1"/>
        </xdr:cNvSpPr>
      </xdr:nvSpPr>
      <xdr:spPr bwMode="auto">
        <a:xfrm>
          <a:off x="701992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390525</xdr:colOff>
      <xdr:row>4</xdr:row>
      <xdr:rowOff>95250</xdr:rowOff>
    </xdr:from>
    <xdr:to>
      <xdr:col>5</xdr:col>
      <xdr:colOff>581025</xdr:colOff>
      <xdr:row>4</xdr:row>
      <xdr:rowOff>266700</xdr:rowOff>
    </xdr:to>
    <xdr:sp macro="" textlink="">
      <xdr:nvSpPr>
        <xdr:cNvPr id="5" name="AutoShape 68"/>
        <xdr:cNvSpPr>
          <a:spLocks noChangeArrowheads="1"/>
        </xdr:cNvSpPr>
      </xdr:nvSpPr>
      <xdr:spPr bwMode="auto">
        <a:xfrm>
          <a:off x="79914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4</xdr:row>
      <xdr:rowOff>85725</xdr:rowOff>
    </xdr:from>
    <xdr:to>
      <xdr:col>1</xdr:col>
      <xdr:colOff>590550</xdr:colOff>
      <xdr:row>4</xdr:row>
      <xdr:rowOff>257175</xdr:rowOff>
    </xdr:to>
    <xdr:sp macro="" textlink="">
      <xdr:nvSpPr>
        <xdr:cNvPr id="2" name="AutoShape 68"/>
        <xdr:cNvSpPr>
          <a:spLocks noChangeArrowheads="1"/>
        </xdr:cNvSpPr>
      </xdr:nvSpPr>
      <xdr:spPr bwMode="auto">
        <a:xfrm>
          <a:off x="366712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2</xdr:col>
      <xdr:colOff>381000</xdr:colOff>
      <xdr:row>4</xdr:row>
      <xdr:rowOff>76200</xdr:rowOff>
    </xdr:from>
    <xdr:to>
      <xdr:col>2</xdr:col>
      <xdr:colOff>571500</xdr:colOff>
      <xdr:row>4</xdr:row>
      <xdr:rowOff>247650</xdr:rowOff>
    </xdr:to>
    <xdr:sp macro="" textlink="">
      <xdr:nvSpPr>
        <xdr:cNvPr id="3" name="AutoShape 68"/>
        <xdr:cNvSpPr>
          <a:spLocks noChangeArrowheads="1"/>
        </xdr:cNvSpPr>
      </xdr:nvSpPr>
      <xdr:spPr bwMode="auto">
        <a:xfrm>
          <a:off x="5105400" y="10287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419100</xdr:colOff>
      <xdr:row>4</xdr:row>
      <xdr:rowOff>66675</xdr:rowOff>
    </xdr:from>
    <xdr:to>
      <xdr:col>3</xdr:col>
      <xdr:colOff>609600</xdr:colOff>
      <xdr:row>4</xdr:row>
      <xdr:rowOff>238125</xdr:rowOff>
    </xdr:to>
    <xdr:sp macro="" textlink="">
      <xdr:nvSpPr>
        <xdr:cNvPr id="4" name="AutoShape 68"/>
        <xdr:cNvSpPr>
          <a:spLocks noChangeArrowheads="1"/>
        </xdr:cNvSpPr>
      </xdr:nvSpPr>
      <xdr:spPr bwMode="auto">
        <a:xfrm>
          <a:off x="6076950" y="10191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361950</xdr:colOff>
      <xdr:row>4</xdr:row>
      <xdr:rowOff>66675</xdr:rowOff>
    </xdr:from>
    <xdr:to>
      <xdr:col>4</xdr:col>
      <xdr:colOff>552450</xdr:colOff>
      <xdr:row>4</xdr:row>
      <xdr:rowOff>238125</xdr:rowOff>
    </xdr:to>
    <xdr:sp macro="" textlink="">
      <xdr:nvSpPr>
        <xdr:cNvPr id="5" name="AutoShape 68"/>
        <xdr:cNvSpPr>
          <a:spLocks noChangeArrowheads="1"/>
        </xdr:cNvSpPr>
      </xdr:nvSpPr>
      <xdr:spPr bwMode="auto">
        <a:xfrm>
          <a:off x="7029450" y="10191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13</xdr:col>
      <xdr:colOff>438150</xdr:colOff>
      <xdr:row>4</xdr:row>
      <xdr:rowOff>85725</xdr:rowOff>
    </xdr:from>
    <xdr:to>
      <xdr:col>13</xdr:col>
      <xdr:colOff>628650</xdr:colOff>
      <xdr:row>4</xdr:row>
      <xdr:rowOff>257175</xdr:rowOff>
    </xdr:to>
    <xdr:sp macro="" textlink="">
      <xdr:nvSpPr>
        <xdr:cNvPr id="7" name="AutoShape 68"/>
        <xdr:cNvSpPr>
          <a:spLocks noChangeArrowheads="1"/>
        </xdr:cNvSpPr>
      </xdr:nvSpPr>
      <xdr:spPr bwMode="auto">
        <a:xfrm>
          <a:off x="993457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400050</xdr:colOff>
      <xdr:row>4</xdr:row>
      <xdr:rowOff>57150</xdr:rowOff>
    </xdr:from>
    <xdr:to>
      <xdr:col>5</xdr:col>
      <xdr:colOff>590550</xdr:colOff>
      <xdr:row>4</xdr:row>
      <xdr:rowOff>228600</xdr:rowOff>
    </xdr:to>
    <xdr:sp macro="" textlink="">
      <xdr:nvSpPr>
        <xdr:cNvPr id="8" name="AutoShape 68"/>
        <xdr:cNvSpPr>
          <a:spLocks noChangeArrowheads="1"/>
        </xdr:cNvSpPr>
      </xdr:nvSpPr>
      <xdr:spPr bwMode="auto">
        <a:xfrm>
          <a:off x="8048625" y="10096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12</xdr:col>
      <xdr:colOff>409575</xdr:colOff>
      <xdr:row>4</xdr:row>
      <xdr:rowOff>38100</xdr:rowOff>
    </xdr:from>
    <xdr:to>
      <xdr:col>12</xdr:col>
      <xdr:colOff>600075</xdr:colOff>
      <xdr:row>4</xdr:row>
      <xdr:rowOff>209550</xdr:rowOff>
    </xdr:to>
    <xdr:sp macro="" textlink="">
      <xdr:nvSpPr>
        <xdr:cNvPr id="9" name="AutoShape 68"/>
        <xdr:cNvSpPr>
          <a:spLocks noChangeArrowheads="1"/>
        </xdr:cNvSpPr>
      </xdr:nvSpPr>
      <xdr:spPr bwMode="auto">
        <a:xfrm>
          <a:off x="14916150" y="14668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6</xdr:col>
      <xdr:colOff>371475</xdr:colOff>
      <xdr:row>4</xdr:row>
      <xdr:rowOff>85725</xdr:rowOff>
    </xdr:from>
    <xdr:to>
      <xdr:col>6</xdr:col>
      <xdr:colOff>561975</xdr:colOff>
      <xdr:row>4</xdr:row>
      <xdr:rowOff>257175</xdr:rowOff>
    </xdr:to>
    <xdr:sp macro="" textlink="">
      <xdr:nvSpPr>
        <xdr:cNvPr id="10" name="AutoShape 68"/>
        <xdr:cNvSpPr>
          <a:spLocks noChangeArrowheads="1"/>
        </xdr:cNvSpPr>
      </xdr:nvSpPr>
      <xdr:spPr bwMode="auto">
        <a:xfrm>
          <a:off x="8934450" y="15144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7</xdr:col>
      <xdr:colOff>381000</xdr:colOff>
      <xdr:row>4</xdr:row>
      <xdr:rowOff>76200</xdr:rowOff>
    </xdr:from>
    <xdr:to>
      <xdr:col>7</xdr:col>
      <xdr:colOff>571500</xdr:colOff>
      <xdr:row>4</xdr:row>
      <xdr:rowOff>247650</xdr:rowOff>
    </xdr:to>
    <xdr:sp macro="" textlink="">
      <xdr:nvSpPr>
        <xdr:cNvPr id="13" name="AutoShape 68"/>
        <xdr:cNvSpPr>
          <a:spLocks noChangeArrowheads="1"/>
        </xdr:cNvSpPr>
      </xdr:nvSpPr>
      <xdr:spPr bwMode="auto">
        <a:xfrm>
          <a:off x="9925050" y="15049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8</xdr:col>
      <xdr:colOff>304800</xdr:colOff>
      <xdr:row>4</xdr:row>
      <xdr:rowOff>57150</xdr:rowOff>
    </xdr:from>
    <xdr:to>
      <xdr:col>8</xdr:col>
      <xdr:colOff>495300</xdr:colOff>
      <xdr:row>4</xdr:row>
      <xdr:rowOff>228600</xdr:rowOff>
    </xdr:to>
    <xdr:sp macro="" textlink="">
      <xdr:nvSpPr>
        <xdr:cNvPr id="11" name="AutoShape 68"/>
        <xdr:cNvSpPr>
          <a:spLocks noChangeArrowheads="1"/>
        </xdr:cNvSpPr>
      </xdr:nvSpPr>
      <xdr:spPr bwMode="auto">
        <a:xfrm>
          <a:off x="11811000" y="14859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9</xdr:col>
      <xdr:colOff>304800</xdr:colOff>
      <xdr:row>4</xdr:row>
      <xdr:rowOff>57150</xdr:rowOff>
    </xdr:from>
    <xdr:to>
      <xdr:col>9</xdr:col>
      <xdr:colOff>495300</xdr:colOff>
      <xdr:row>4</xdr:row>
      <xdr:rowOff>228600</xdr:rowOff>
    </xdr:to>
    <xdr:sp macro="" textlink="">
      <xdr:nvSpPr>
        <xdr:cNvPr id="14" name="AutoShape 68"/>
        <xdr:cNvSpPr>
          <a:spLocks noChangeArrowheads="1"/>
        </xdr:cNvSpPr>
      </xdr:nvSpPr>
      <xdr:spPr bwMode="auto">
        <a:xfrm>
          <a:off x="12658725" y="14859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10</xdr:col>
      <xdr:colOff>304800</xdr:colOff>
      <xdr:row>4</xdr:row>
      <xdr:rowOff>57150</xdr:rowOff>
    </xdr:from>
    <xdr:to>
      <xdr:col>10</xdr:col>
      <xdr:colOff>495300</xdr:colOff>
      <xdr:row>4</xdr:row>
      <xdr:rowOff>228600</xdr:rowOff>
    </xdr:to>
    <xdr:sp macro="" textlink="">
      <xdr:nvSpPr>
        <xdr:cNvPr id="15" name="AutoShape 68"/>
        <xdr:cNvSpPr>
          <a:spLocks noChangeArrowheads="1"/>
        </xdr:cNvSpPr>
      </xdr:nvSpPr>
      <xdr:spPr bwMode="auto">
        <a:xfrm>
          <a:off x="13573125" y="14859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11</xdr:col>
      <xdr:colOff>476250</xdr:colOff>
      <xdr:row>4</xdr:row>
      <xdr:rowOff>66675</xdr:rowOff>
    </xdr:from>
    <xdr:to>
      <xdr:col>11</xdr:col>
      <xdr:colOff>666750</xdr:colOff>
      <xdr:row>4</xdr:row>
      <xdr:rowOff>238125</xdr:rowOff>
    </xdr:to>
    <xdr:sp macro="" textlink="">
      <xdr:nvSpPr>
        <xdr:cNvPr id="17" name="AutoShape 68"/>
        <xdr:cNvSpPr>
          <a:spLocks noChangeArrowheads="1"/>
        </xdr:cNvSpPr>
      </xdr:nvSpPr>
      <xdr:spPr bwMode="auto">
        <a:xfrm>
          <a:off x="13906500" y="14954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6"/>
  <sheetViews>
    <sheetView tabSelected="1" workbookViewId="0">
      <selection activeCell="B1" sqref="B1"/>
    </sheetView>
  </sheetViews>
  <sheetFormatPr defaultRowHeight="15" customHeight="1" x14ac:dyDescent="0.2"/>
  <cols>
    <col min="1" max="1" width="9.85546875" style="5" customWidth="1"/>
    <col min="2" max="2" width="47.42578125" style="5" customWidth="1"/>
    <col min="3" max="3" width="21.42578125" style="5" customWidth="1"/>
    <col min="4" max="4" width="21" style="5" customWidth="1"/>
    <col min="5" max="5" width="14.28515625" style="5" customWidth="1"/>
    <col min="6" max="6" width="15.140625" style="117" customWidth="1"/>
    <col min="7" max="16384" width="9.140625" style="5"/>
  </cols>
  <sheetData>
    <row r="1" spans="2:9" ht="35.25" customHeight="1" x14ac:dyDescent="0.2">
      <c r="B1" s="73" t="s">
        <v>0</v>
      </c>
      <c r="C1" s="73">
        <v>2018</v>
      </c>
      <c r="D1" s="73">
        <v>2019</v>
      </c>
      <c r="E1" s="73" t="s">
        <v>1</v>
      </c>
      <c r="F1" s="101" t="s">
        <v>2</v>
      </c>
    </row>
    <row r="2" spans="2:9" s="23" customFormat="1" ht="31.5" customHeight="1" x14ac:dyDescent="0.2">
      <c r="B2" s="73" t="s">
        <v>275</v>
      </c>
      <c r="C2" s="100">
        <v>8679544</v>
      </c>
      <c r="D2" s="100">
        <v>9357964</v>
      </c>
      <c r="E2" s="100">
        <f>D2-C2</f>
        <v>678420</v>
      </c>
      <c r="F2" s="101">
        <f>E2/C2</f>
        <v>7.8163092438957624E-2</v>
      </c>
      <c r="I2" s="160"/>
    </row>
    <row r="3" spans="2:9" s="23" customFormat="1" ht="19.5" customHeight="1" x14ac:dyDescent="0.2">
      <c r="B3" s="104" t="s">
        <v>264</v>
      </c>
      <c r="C3" s="105">
        <v>1476194</v>
      </c>
      <c r="D3" s="105">
        <v>1632190</v>
      </c>
      <c r="E3" s="105">
        <f>D3-C3</f>
        <v>155996</v>
      </c>
      <c r="F3" s="106">
        <f t="shared" ref="F3" si="0">E3/C3</f>
        <v>0.10567445742226293</v>
      </c>
    </row>
    <row r="4" spans="2:9" ht="30.75" customHeight="1" x14ac:dyDescent="0.2">
      <c r="B4" s="102" t="s">
        <v>276</v>
      </c>
      <c r="C4" s="87">
        <v>7203350</v>
      </c>
      <c r="D4" s="87">
        <v>7725774</v>
      </c>
      <c r="E4" s="87">
        <f t="shared" ref="E4" si="1">D4-C4</f>
        <v>522424</v>
      </c>
      <c r="F4" s="97">
        <f>E4/C4</f>
        <v>7.2525144550799281E-2</v>
      </c>
    </row>
    <row r="5" spans="2:9" s="23" customFormat="1" ht="30.75" customHeight="1" x14ac:dyDescent="0.2">
      <c r="B5" s="102" t="s">
        <v>274</v>
      </c>
      <c r="C5" s="87"/>
      <c r="D5" s="87"/>
      <c r="E5" s="87"/>
      <c r="F5" s="97"/>
    </row>
    <row r="6" spans="2:9" ht="15" customHeight="1" x14ac:dyDescent="0.2">
      <c r="B6" s="88" t="s">
        <v>3</v>
      </c>
      <c r="C6" s="88">
        <v>6087598</v>
      </c>
      <c r="D6" s="88">
        <v>6665255</v>
      </c>
      <c r="E6" s="89">
        <v>577657</v>
      </c>
      <c r="F6" s="98">
        <v>9.4890792723172579E-2</v>
      </c>
    </row>
    <row r="7" spans="2:9" x14ac:dyDescent="0.2">
      <c r="B7" s="90" t="s">
        <v>4</v>
      </c>
      <c r="C7" s="91">
        <v>4586233</v>
      </c>
      <c r="D7" s="91">
        <v>4988307</v>
      </c>
      <c r="E7" s="91">
        <v>402074</v>
      </c>
      <c r="F7" s="115">
        <v>8.7669771684081521E-2</v>
      </c>
    </row>
    <row r="8" spans="2:9" s="13" customFormat="1" ht="14.25" customHeight="1" x14ac:dyDescent="0.2">
      <c r="B8" s="54" t="s">
        <v>6</v>
      </c>
      <c r="C8" s="55">
        <v>1424610</v>
      </c>
      <c r="D8" s="55">
        <v>1526619</v>
      </c>
      <c r="E8" s="55">
        <v>102009</v>
      </c>
      <c r="F8" s="120">
        <v>7.1604860277549642E-2</v>
      </c>
    </row>
    <row r="9" spans="2:9" s="13" customFormat="1" ht="12" x14ac:dyDescent="0.2">
      <c r="B9" s="54" t="s">
        <v>7</v>
      </c>
      <c r="C9" s="55">
        <v>60241</v>
      </c>
      <c r="D9" s="55">
        <v>66174</v>
      </c>
      <c r="E9" s="55">
        <v>5933</v>
      </c>
      <c r="F9" s="120">
        <v>9.8487740907355459E-2</v>
      </c>
    </row>
    <row r="10" spans="2:9" s="13" customFormat="1" ht="12" x14ac:dyDescent="0.2">
      <c r="B10" s="54" t="s">
        <v>8</v>
      </c>
      <c r="C10" s="55">
        <v>10211</v>
      </c>
      <c r="D10" s="55">
        <v>10916</v>
      </c>
      <c r="E10" s="55">
        <v>705</v>
      </c>
      <c r="F10" s="120">
        <v>6.9043188718049153E-2</v>
      </c>
    </row>
    <row r="11" spans="2:9" ht="15" customHeight="1" x14ac:dyDescent="0.2">
      <c r="B11" s="56" t="s">
        <v>10</v>
      </c>
      <c r="C11" s="55">
        <v>10036</v>
      </c>
      <c r="D11" s="55">
        <v>12482</v>
      </c>
      <c r="E11" s="55">
        <v>2446</v>
      </c>
      <c r="F11" s="120">
        <v>0.24372259864487833</v>
      </c>
    </row>
    <row r="12" spans="2:9" ht="15" customHeight="1" x14ac:dyDescent="0.2">
      <c r="B12" s="56" t="s">
        <v>21</v>
      </c>
      <c r="C12" s="55">
        <v>10216</v>
      </c>
      <c r="D12" s="55">
        <v>13708</v>
      </c>
      <c r="E12" s="55">
        <v>3492</v>
      </c>
      <c r="F12" s="120">
        <v>0.34181675802662492</v>
      </c>
    </row>
    <row r="13" spans="2:9" ht="15" customHeight="1" x14ac:dyDescent="0.2">
      <c r="B13" s="56" t="s">
        <v>14</v>
      </c>
      <c r="C13" s="55">
        <v>17653</v>
      </c>
      <c r="D13" s="55">
        <v>20514</v>
      </c>
      <c r="E13" s="55">
        <v>2861</v>
      </c>
      <c r="F13" s="120">
        <v>0.16206877018070576</v>
      </c>
    </row>
    <row r="14" spans="2:9" ht="15" customHeight="1" x14ac:dyDescent="0.2">
      <c r="B14" s="56" t="s">
        <v>301</v>
      </c>
      <c r="C14" s="55">
        <v>18693</v>
      </c>
      <c r="D14" s="55">
        <v>22381</v>
      </c>
      <c r="E14" s="55">
        <v>3688</v>
      </c>
      <c r="F14" s="120">
        <v>0.19729310437062009</v>
      </c>
    </row>
    <row r="15" spans="2:9" s="13" customFormat="1" ht="15" customHeight="1" x14ac:dyDescent="0.2">
      <c r="B15" s="54" t="s">
        <v>15</v>
      </c>
      <c r="C15" s="55">
        <v>7548</v>
      </c>
      <c r="D15" s="55">
        <v>6559</v>
      </c>
      <c r="E15" s="55">
        <v>-989</v>
      </c>
      <c r="F15" s="120">
        <v>-0.13102808691043988</v>
      </c>
    </row>
    <row r="16" spans="2:9" s="13" customFormat="1" ht="15" customHeight="1" x14ac:dyDescent="0.2">
      <c r="B16" s="54" t="s">
        <v>16</v>
      </c>
      <c r="C16" s="55">
        <v>66903</v>
      </c>
      <c r="D16" s="55">
        <v>88300</v>
      </c>
      <c r="E16" s="55">
        <v>21397</v>
      </c>
      <c r="F16" s="120">
        <v>0.31982123372643967</v>
      </c>
    </row>
    <row r="17" spans="2:6" ht="15" customHeight="1" x14ac:dyDescent="0.2">
      <c r="B17" s="56" t="s">
        <v>17</v>
      </c>
      <c r="C17" s="55">
        <v>7079</v>
      </c>
      <c r="D17" s="55">
        <v>6815</v>
      </c>
      <c r="E17" s="55">
        <v>-264</v>
      </c>
      <c r="F17" s="120">
        <v>-3.7293403023025862E-2</v>
      </c>
    </row>
    <row r="18" spans="2:6" ht="15" customHeight="1" x14ac:dyDescent="0.2">
      <c r="B18" s="56" t="s">
        <v>18</v>
      </c>
      <c r="C18" s="55">
        <v>1404757</v>
      </c>
      <c r="D18" s="55">
        <v>1471558</v>
      </c>
      <c r="E18" s="55">
        <v>66801</v>
      </c>
      <c r="F18" s="120">
        <v>4.7553420271263969E-2</v>
      </c>
    </row>
    <row r="19" spans="2:6" s="13" customFormat="1" ht="15" customHeight="1" x14ac:dyDescent="0.2">
      <c r="B19" s="54" t="s">
        <v>19</v>
      </c>
      <c r="C19" s="55">
        <v>6039</v>
      </c>
      <c r="D19" s="55">
        <v>6689</v>
      </c>
      <c r="E19" s="55">
        <v>650</v>
      </c>
      <c r="F19" s="120">
        <v>0.10763371419109125</v>
      </c>
    </row>
    <row r="20" spans="2:6" ht="15" customHeight="1" x14ac:dyDescent="0.2">
      <c r="B20" s="56" t="s">
        <v>5</v>
      </c>
      <c r="C20" s="55">
        <v>1268886</v>
      </c>
      <c r="D20" s="55">
        <v>1365048</v>
      </c>
      <c r="E20" s="55">
        <v>96162</v>
      </c>
      <c r="F20" s="120">
        <v>7.5784585849319797E-2</v>
      </c>
    </row>
    <row r="21" spans="2:6" ht="15" customHeight="1" x14ac:dyDescent="0.2">
      <c r="B21" s="56" t="s">
        <v>20</v>
      </c>
      <c r="C21" s="55">
        <v>2238</v>
      </c>
      <c r="D21" s="55">
        <v>5342</v>
      </c>
      <c r="E21" s="55">
        <v>3104</v>
      </c>
      <c r="F21" s="120">
        <v>1.3869526362823952</v>
      </c>
    </row>
    <row r="22" spans="2:6" s="13" customFormat="1" ht="15" customHeight="1" x14ac:dyDescent="0.2">
      <c r="B22" s="54" t="s">
        <v>23</v>
      </c>
      <c r="C22" s="55">
        <v>8312</v>
      </c>
      <c r="D22" s="55">
        <v>16785</v>
      </c>
      <c r="E22" s="55">
        <v>8473</v>
      </c>
      <c r="F22" s="120">
        <v>1.0193695861405199</v>
      </c>
    </row>
    <row r="23" spans="2:6" ht="15" customHeight="1" x14ac:dyDescent="0.2">
      <c r="B23" s="56" t="s">
        <v>22</v>
      </c>
      <c r="C23" s="55">
        <v>177058</v>
      </c>
      <c r="D23" s="55">
        <v>207667</v>
      </c>
      <c r="E23" s="55">
        <v>30609</v>
      </c>
      <c r="F23" s="120">
        <v>0.17287555490291306</v>
      </c>
    </row>
    <row r="24" spans="2:6" s="13" customFormat="1" ht="15" customHeight="1" x14ac:dyDescent="0.2">
      <c r="B24" s="54" t="s">
        <v>11</v>
      </c>
      <c r="C24" s="55">
        <v>6539</v>
      </c>
      <c r="D24" s="55">
        <v>7778</v>
      </c>
      <c r="E24" s="55">
        <v>1239</v>
      </c>
      <c r="F24" s="120">
        <v>0.18947851353417944</v>
      </c>
    </row>
    <row r="25" spans="2:6" s="13" customFormat="1" ht="15" customHeight="1" x14ac:dyDescent="0.2">
      <c r="B25" s="57" t="s">
        <v>12</v>
      </c>
      <c r="C25" s="55">
        <v>58955</v>
      </c>
      <c r="D25" s="55">
        <v>103611</v>
      </c>
      <c r="E25" s="55">
        <v>44656</v>
      </c>
      <c r="F25" s="120">
        <v>0.7574590789585276</v>
      </c>
    </row>
    <row r="26" spans="2:6" s="13" customFormat="1" ht="15" customHeight="1" x14ac:dyDescent="0.2">
      <c r="B26" s="57" t="s">
        <v>13</v>
      </c>
      <c r="C26" s="55">
        <v>6684</v>
      </c>
      <c r="D26" s="55">
        <v>13343</v>
      </c>
      <c r="E26" s="55">
        <v>6659</v>
      </c>
      <c r="F26" s="120">
        <v>0.99625972471573898</v>
      </c>
    </row>
    <row r="27" spans="2:6" s="13" customFormat="1" ht="15" customHeight="1" x14ac:dyDescent="0.2">
      <c r="B27" s="57" t="s">
        <v>9</v>
      </c>
      <c r="C27" s="55">
        <v>13575</v>
      </c>
      <c r="D27" s="55">
        <v>16018</v>
      </c>
      <c r="E27" s="55">
        <v>2443</v>
      </c>
      <c r="F27" s="120">
        <v>0.17996316758747688</v>
      </c>
    </row>
    <row r="28" spans="2:6" ht="15" customHeight="1" x14ac:dyDescent="0.2">
      <c r="B28" s="90" t="s">
        <v>24</v>
      </c>
      <c r="C28" s="91">
        <v>54780</v>
      </c>
      <c r="D28" s="91">
        <v>69855</v>
      </c>
      <c r="E28" s="91">
        <v>15075</v>
      </c>
      <c r="F28" s="115">
        <v>0.27519167579408532</v>
      </c>
    </row>
    <row r="29" spans="2:6" ht="15" customHeight="1" x14ac:dyDescent="0.2">
      <c r="B29" s="54" t="s">
        <v>31</v>
      </c>
      <c r="C29" s="55">
        <v>29406</v>
      </c>
      <c r="D29" s="55">
        <v>37478</v>
      </c>
      <c r="E29" s="55">
        <v>8072</v>
      </c>
      <c r="F29" s="120">
        <v>0.27450180235326127</v>
      </c>
    </row>
    <row r="30" spans="2:6" ht="15" customHeight="1" x14ac:dyDescent="0.2">
      <c r="B30" s="56" t="s">
        <v>25</v>
      </c>
      <c r="C30" s="55">
        <v>4541</v>
      </c>
      <c r="D30" s="55">
        <v>6088</v>
      </c>
      <c r="E30" s="55">
        <v>1547</v>
      </c>
      <c r="F30" s="120">
        <v>0.3406738603831756</v>
      </c>
    </row>
    <row r="31" spans="2:6" ht="15" customHeight="1" x14ac:dyDescent="0.2">
      <c r="B31" s="56" t="s">
        <v>28</v>
      </c>
      <c r="C31" s="55">
        <v>2873</v>
      </c>
      <c r="D31" s="55">
        <v>4903</v>
      </c>
      <c r="E31" s="55">
        <v>2030</v>
      </c>
      <c r="F31" s="120">
        <v>0.70657848938391932</v>
      </c>
    </row>
    <row r="32" spans="2:6" ht="15" customHeight="1" x14ac:dyDescent="0.2">
      <c r="B32" s="56" t="s">
        <v>27</v>
      </c>
      <c r="C32" s="55">
        <v>328</v>
      </c>
      <c r="D32" s="55">
        <v>286</v>
      </c>
      <c r="E32" s="55">
        <v>-42</v>
      </c>
      <c r="F32" s="120">
        <v>-0.12804878048780488</v>
      </c>
    </row>
    <row r="33" spans="2:6" ht="15" customHeight="1" x14ac:dyDescent="0.2">
      <c r="B33" s="56" t="s">
        <v>29</v>
      </c>
      <c r="C33" s="55">
        <v>5219</v>
      </c>
      <c r="D33" s="55">
        <v>6346</v>
      </c>
      <c r="E33" s="55">
        <v>1127</v>
      </c>
      <c r="F33" s="120">
        <v>0.21594175129335125</v>
      </c>
    </row>
    <row r="34" spans="2:6" ht="15" customHeight="1" x14ac:dyDescent="0.2">
      <c r="B34" s="56" t="s">
        <v>26</v>
      </c>
      <c r="C34" s="55">
        <v>4333</v>
      </c>
      <c r="D34" s="55">
        <v>5100</v>
      </c>
      <c r="E34" s="55">
        <v>767</v>
      </c>
      <c r="F34" s="120">
        <v>0.17701361643203328</v>
      </c>
    </row>
    <row r="35" spans="2:6" ht="15" customHeight="1" x14ac:dyDescent="0.2">
      <c r="B35" s="54" t="s">
        <v>30</v>
      </c>
      <c r="C35" s="55">
        <v>8080</v>
      </c>
      <c r="D35" s="55">
        <v>9654</v>
      </c>
      <c r="E35" s="55">
        <v>1574</v>
      </c>
      <c r="F35" s="120">
        <v>0.19480198019801986</v>
      </c>
    </row>
    <row r="36" spans="2:6" ht="15" customHeight="1" x14ac:dyDescent="0.2">
      <c r="B36" s="90" t="s">
        <v>32</v>
      </c>
      <c r="C36" s="91">
        <v>60589</v>
      </c>
      <c r="D36" s="91">
        <v>71543</v>
      </c>
      <c r="E36" s="91">
        <v>10954</v>
      </c>
      <c r="F36" s="115">
        <v>0.18079189291785647</v>
      </c>
    </row>
    <row r="37" spans="2:6" ht="15" customHeight="1" x14ac:dyDescent="0.2">
      <c r="B37" s="56" t="s">
        <v>33</v>
      </c>
      <c r="C37" s="55">
        <v>580</v>
      </c>
      <c r="D37" s="55">
        <v>611</v>
      </c>
      <c r="E37" s="55">
        <v>31</v>
      </c>
      <c r="F37" s="120">
        <v>5.3448275862068906E-2</v>
      </c>
    </row>
    <row r="38" spans="2:6" ht="15" customHeight="1" x14ac:dyDescent="0.2">
      <c r="B38" s="56" t="s">
        <v>34</v>
      </c>
      <c r="C38" s="55">
        <v>41</v>
      </c>
      <c r="D38" s="55">
        <v>29</v>
      </c>
      <c r="E38" s="55">
        <v>-12</v>
      </c>
      <c r="F38" s="120">
        <v>-0.29268292682926833</v>
      </c>
    </row>
    <row r="39" spans="2:6" ht="12" x14ac:dyDescent="0.2">
      <c r="B39" s="56" t="s">
        <v>218</v>
      </c>
      <c r="C39" s="55">
        <v>776</v>
      </c>
      <c r="D39" s="55">
        <v>853</v>
      </c>
      <c r="E39" s="55">
        <v>77</v>
      </c>
      <c r="F39" s="120">
        <v>9.9226804123711432E-2</v>
      </c>
    </row>
    <row r="40" spans="2:6" ht="15" customHeight="1" x14ac:dyDescent="0.2">
      <c r="B40" s="54" t="s">
        <v>45</v>
      </c>
      <c r="C40" s="55">
        <v>10996</v>
      </c>
      <c r="D40" s="55">
        <v>13710</v>
      </c>
      <c r="E40" s="55">
        <v>2714</v>
      </c>
      <c r="F40" s="120">
        <v>0.24681702437249919</v>
      </c>
    </row>
    <row r="41" spans="2:6" ht="15" customHeight="1" x14ac:dyDescent="0.2">
      <c r="B41" s="54" t="s">
        <v>37</v>
      </c>
      <c r="C41" s="55">
        <v>14</v>
      </c>
      <c r="D41" s="55">
        <v>16</v>
      </c>
      <c r="E41" s="55">
        <v>2</v>
      </c>
      <c r="F41" s="120">
        <v>0.14285714285714279</v>
      </c>
    </row>
    <row r="42" spans="2:6" ht="15" customHeight="1" x14ac:dyDescent="0.2">
      <c r="B42" s="54" t="s">
        <v>38</v>
      </c>
      <c r="C42" s="55">
        <v>17435</v>
      </c>
      <c r="D42" s="55">
        <v>21424</v>
      </c>
      <c r="E42" s="55">
        <v>3989</v>
      </c>
      <c r="F42" s="120">
        <v>0.22879265844565522</v>
      </c>
    </row>
    <row r="43" spans="2:6" ht="15" customHeight="1" x14ac:dyDescent="0.2">
      <c r="B43" s="54" t="s">
        <v>300</v>
      </c>
      <c r="C43" s="55">
        <v>452</v>
      </c>
      <c r="D43" s="55">
        <v>581</v>
      </c>
      <c r="E43" s="55">
        <v>129</v>
      </c>
      <c r="F43" s="120">
        <v>0.28539823008849563</v>
      </c>
    </row>
    <row r="44" spans="2:6" ht="15" customHeight="1" x14ac:dyDescent="0.2">
      <c r="B44" s="54" t="s">
        <v>40</v>
      </c>
      <c r="C44" s="55">
        <v>241</v>
      </c>
      <c r="D44" s="55">
        <v>520</v>
      </c>
      <c r="E44" s="55">
        <v>279</v>
      </c>
      <c r="F44" s="120">
        <v>1.1576763485477177</v>
      </c>
    </row>
    <row r="45" spans="2:6" ht="12" x14ac:dyDescent="0.2">
      <c r="B45" s="54" t="s">
        <v>41</v>
      </c>
      <c r="C45" s="55">
        <v>275</v>
      </c>
      <c r="D45" s="55">
        <v>299</v>
      </c>
      <c r="E45" s="55">
        <v>24</v>
      </c>
      <c r="F45" s="120">
        <v>8.7272727272727169E-2</v>
      </c>
    </row>
    <row r="46" spans="2:6" ht="12" x14ac:dyDescent="0.2">
      <c r="B46" s="54" t="s">
        <v>42</v>
      </c>
      <c r="C46" s="55">
        <v>3139</v>
      </c>
      <c r="D46" s="55">
        <v>3988</v>
      </c>
      <c r="E46" s="55">
        <v>849</v>
      </c>
      <c r="F46" s="120">
        <v>0.27046830200700867</v>
      </c>
    </row>
    <row r="47" spans="2:6" ht="12" x14ac:dyDescent="0.2">
      <c r="B47" s="54" t="s">
        <v>36</v>
      </c>
      <c r="C47" s="55">
        <v>19722</v>
      </c>
      <c r="D47" s="55">
        <v>21150</v>
      </c>
      <c r="E47" s="55">
        <v>1428</v>
      </c>
      <c r="F47" s="120">
        <v>7.2406449650136873E-2</v>
      </c>
    </row>
    <row r="48" spans="2:6" ht="12" x14ac:dyDescent="0.2">
      <c r="B48" s="54" t="s">
        <v>43</v>
      </c>
      <c r="C48" s="55">
        <v>31</v>
      </c>
      <c r="D48" s="55">
        <v>43</v>
      </c>
      <c r="E48" s="55">
        <v>12</v>
      </c>
      <c r="F48" s="120">
        <v>0.38709677419354849</v>
      </c>
    </row>
    <row r="49" spans="1:6" ht="15" customHeight="1" x14ac:dyDescent="0.2">
      <c r="B49" s="54" t="s">
        <v>219</v>
      </c>
      <c r="C49" s="55">
        <v>2613</v>
      </c>
      <c r="D49" s="55">
        <v>2973</v>
      </c>
      <c r="E49" s="55">
        <v>360</v>
      </c>
      <c r="F49" s="120">
        <v>0.13777267508610791</v>
      </c>
    </row>
    <row r="50" spans="1:6" ht="15" customHeight="1" x14ac:dyDescent="0.2">
      <c r="B50" s="54" t="s">
        <v>44</v>
      </c>
      <c r="C50" s="55">
        <v>2602</v>
      </c>
      <c r="D50" s="55">
        <v>3335</v>
      </c>
      <c r="E50" s="55">
        <v>733</v>
      </c>
      <c r="F50" s="120">
        <v>0.2817063797079169</v>
      </c>
    </row>
    <row r="51" spans="1:6" ht="15" customHeight="1" x14ac:dyDescent="0.2">
      <c r="B51" s="54" t="s">
        <v>35</v>
      </c>
      <c r="C51" s="55">
        <v>1672</v>
      </c>
      <c r="D51" s="55">
        <v>2011</v>
      </c>
      <c r="E51" s="55">
        <v>339</v>
      </c>
      <c r="F51" s="120">
        <v>0.20275119617224879</v>
      </c>
    </row>
    <row r="52" spans="1:6" ht="15" customHeight="1" x14ac:dyDescent="0.2">
      <c r="B52" s="90" t="s">
        <v>46</v>
      </c>
      <c r="C52" s="91">
        <v>128641</v>
      </c>
      <c r="D52" s="91">
        <v>171724</v>
      </c>
      <c r="E52" s="91">
        <v>43083</v>
      </c>
      <c r="F52" s="115">
        <v>0.3349087771394812</v>
      </c>
    </row>
    <row r="53" spans="1:6" ht="15" customHeight="1" x14ac:dyDescent="0.2">
      <c r="A53" s="11"/>
      <c r="B53" s="56" t="s">
        <v>63</v>
      </c>
      <c r="C53" s="55">
        <v>9323</v>
      </c>
      <c r="D53" s="55">
        <v>11962</v>
      </c>
      <c r="E53" s="55">
        <v>2639</v>
      </c>
      <c r="F53" s="120">
        <v>0.28306339161214211</v>
      </c>
    </row>
    <row r="54" spans="1:6" ht="15" customHeight="1" x14ac:dyDescent="0.2">
      <c r="A54" s="11"/>
      <c r="B54" s="56" t="s">
        <v>47</v>
      </c>
      <c r="C54" s="55">
        <v>7442</v>
      </c>
      <c r="D54" s="55">
        <v>9247</v>
      </c>
      <c r="E54" s="55">
        <v>1805</v>
      </c>
      <c r="F54" s="120">
        <v>0.2425423273313625</v>
      </c>
    </row>
    <row r="55" spans="1:6" ht="15" customHeight="1" x14ac:dyDescent="0.2">
      <c r="A55" s="11"/>
      <c r="B55" s="54" t="s">
        <v>49</v>
      </c>
      <c r="C55" s="55">
        <v>64486</v>
      </c>
      <c r="D55" s="55">
        <v>89051</v>
      </c>
      <c r="E55" s="55">
        <v>24565</v>
      </c>
      <c r="F55" s="120">
        <v>0.38093539683031974</v>
      </c>
    </row>
    <row r="56" spans="1:6" ht="12.75" x14ac:dyDescent="0.2">
      <c r="A56" s="11"/>
      <c r="B56" s="54" t="s">
        <v>50</v>
      </c>
      <c r="C56" s="55">
        <v>64</v>
      </c>
      <c r="D56" s="55">
        <v>58</v>
      </c>
      <c r="E56" s="55">
        <v>-6</v>
      </c>
      <c r="F56" s="120">
        <v>-9.375E-2</v>
      </c>
    </row>
    <row r="57" spans="1:6" ht="12.75" x14ac:dyDescent="0.2">
      <c r="A57" s="11"/>
      <c r="B57" s="54" t="s">
        <v>51</v>
      </c>
      <c r="C57" s="55">
        <v>315</v>
      </c>
      <c r="D57" s="55">
        <v>360</v>
      </c>
      <c r="E57" s="55">
        <v>45</v>
      </c>
      <c r="F57" s="120">
        <v>0.14285714285714279</v>
      </c>
    </row>
    <row r="58" spans="1:6" ht="12.75" x14ac:dyDescent="0.2">
      <c r="A58" s="11"/>
      <c r="B58" s="54" t="s">
        <v>248</v>
      </c>
      <c r="C58" s="55">
        <v>9</v>
      </c>
      <c r="D58" s="55">
        <v>11</v>
      </c>
      <c r="E58" s="55">
        <v>2</v>
      </c>
      <c r="F58" s="120">
        <v>0.22222222222222232</v>
      </c>
    </row>
    <row r="59" spans="1:6" ht="12" customHeight="1" x14ac:dyDescent="0.2">
      <c r="A59" s="11"/>
      <c r="B59" s="54" t="s">
        <v>52</v>
      </c>
      <c r="C59" s="55">
        <v>18204</v>
      </c>
      <c r="D59" s="55">
        <v>22908</v>
      </c>
      <c r="E59" s="55">
        <v>4704</v>
      </c>
      <c r="F59" s="120">
        <v>0.25840474620962417</v>
      </c>
    </row>
    <row r="60" spans="1:6" ht="15" customHeight="1" x14ac:dyDescent="0.2">
      <c r="A60" s="11"/>
      <c r="B60" s="54" t="s">
        <v>48</v>
      </c>
      <c r="C60" s="55">
        <v>21765</v>
      </c>
      <c r="D60" s="55">
        <v>27952</v>
      </c>
      <c r="E60" s="55">
        <v>6187</v>
      </c>
      <c r="F60" s="120">
        <v>0.28426372616586271</v>
      </c>
    </row>
    <row r="61" spans="1:6" s="23" customFormat="1" ht="15" customHeight="1" x14ac:dyDescent="0.2">
      <c r="A61" s="11"/>
      <c r="B61" s="54" t="s">
        <v>53</v>
      </c>
      <c r="C61" s="55">
        <v>7033</v>
      </c>
      <c r="D61" s="55">
        <v>10175</v>
      </c>
      <c r="E61" s="55">
        <v>3142</v>
      </c>
      <c r="F61" s="120">
        <v>0.44675103085454282</v>
      </c>
    </row>
    <row r="62" spans="1:6" ht="15" customHeight="1" x14ac:dyDescent="0.2">
      <c r="B62" s="90" t="s">
        <v>54</v>
      </c>
      <c r="C62" s="91">
        <v>1257355</v>
      </c>
      <c r="D62" s="91">
        <v>1363826</v>
      </c>
      <c r="E62" s="91">
        <v>106471</v>
      </c>
      <c r="F62" s="115">
        <v>8.4678551403541524E-2</v>
      </c>
    </row>
    <row r="63" spans="1:6" ht="15" customHeight="1" x14ac:dyDescent="0.2">
      <c r="B63" s="54" t="s">
        <v>57</v>
      </c>
      <c r="C63" s="55">
        <v>1098555</v>
      </c>
      <c r="D63" s="55">
        <v>1156513</v>
      </c>
      <c r="E63" s="55">
        <v>57958</v>
      </c>
      <c r="F63" s="120">
        <v>5.2758396256901152E-2</v>
      </c>
    </row>
    <row r="64" spans="1:6" ht="15" customHeight="1" x14ac:dyDescent="0.2">
      <c r="B64" s="54" t="s">
        <v>56</v>
      </c>
      <c r="C64" s="55">
        <v>156922</v>
      </c>
      <c r="D64" s="55">
        <v>205051</v>
      </c>
      <c r="E64" s="55">
        <v>48129</v>
      </c>
      <c r="F64" s="120">
        <v>0.30670651661334936</v>
      </c>
    </row>
    <row r="65" spans="1:6" ht="15" customHeight="1" x14ac:dyDescent="0.2">
      <c r="B65" s="54" t="s">
        <v>55</v>
      </c>
      <c r="C65" s="55">
        <v>1878</v>
      </c>
      <c r="D65" s="55">
        <v>2262</v>
      </c>
      <c r="E65" s="55">
        <v>384</v>
      </c>
      <c r="F65" s="120">
        <v>0.20447284345047922</v>
      </c>
    </row>
    <row r="66" spans="1:6" ht="15" customHeight="1" x14ac:dyDescent="0.2">
      <c r="B66" s="88" t="s">
        <v>58</v>
      </c>
      <c r="C66" s="92">
        <v>55188</v>
      </c>
      <c r="D66" s="92">
        <v>61638</v>
      </c>
      <c r="E66" s="92">
        <v>6450</v>
      </c>
      <c r="F66" s="99">
        <v>0.11687323331158939</v>
      </c>
    </row>
    <row r="67" spans="1:6" x14ac:dyDescent="0.2">
      <c r="B67" s="90" t="s">
        <v>59</v>
      </c>
      <c r="C67" s="93">
        <v>709</v>
      </c>
      <c r="D67" s="93">
        <v>474</v>
      </c>
      <c r="E67" s="91">
        <v>-235</v>
      </c>
      <c r="F67" s="115">
        <v>-0.33145275035260935</v>
      </c>
    </row>
    <row r="68" spans="1:6" ht="12.75" x14ac:dyDescent="0.2">
      <c r="A68" s="11"/>
      <c r="B68" s="58" t="s">
        <v>228</v>
      </c>
      <c r="C68" s="55">
        <v>0</v>
      </c>
      <c r="D68" s="55">
        <v>0</v>
      </c>
      <c r="E68" s="55">
        <v>0</v>
      </c>
      <c r="F68" s="120"/>
    </row>
    <row r="69" spans="1:6" ht="15" customHeight="1" x14ac:dyDescent="0.2">
      <c r="A69" s="11"/>
      <c r="B69" s="59" t="s">
        <v>60</v>
      </c>
      <c r="C69" s="55">
        <v>34</v>
      </c>
      <c r="D69" s="55">
        <v>31</v>
      </c>
      <c r="E69" s="55">
        <v>-3</v>
      </c>
      <c r="F69" s="120">
        <v>-8.8235294117647078E-2</v>
      </c>
    </row>
    <row r="70" spans="1:6" ht="12.75" x14ac:dyDescent="0.2">
      <c r="A70" s="11"/>
      <c r="B70" s="59" t="s">
        <v>159</v>
      </c>
      <c r="C70" s="55">
        <v>17</v>
      </c>
      <c r="D70" s="55">
        <v>3</v>
      </c>
      <c r="E70" s="55">
        <v>-14</v>
      </c>
      <c r="F70" s="120">
        <v>-0.82352941176470584</v>
      </c>
    </row>
    <row r="71" spans="1:6" ht="12.75" x14ac:dyDescent="0.2">
      <c r="A71" s="11"/>
      <c r="B71" s="59" t="s">
        <v>61</v>
      </c>
      <c r="C71" s="55">
        <v>24</v>
      </c>
      <c r="D71" s="55">
        <v>5</v>
      </c>
      <c r="E71" s="55">
        <v>-19</v>
      </c>
      <c r="F71" s="120">
        <v>-0.79166666666666663</v>
      </c>
    </row>
    <row r="72" spans="1:6" ht="12.75" x14ac:dyDescent="0.2">
      <c r="A72" s="11"/>
      <c r="B72" s="59" t="s">
        <v>190</v>
      </c>
      <c r="C72" s="55">
        <v>6</v>
      </c>
      <c r="D72" s="55">
        <v>4</v>
      </c>
      <c r="E72" s="55">
        <v>-2</v>
      </c>
      <c r="F72" s="120">
        <v>-0.33333333333333337</v>
      </c>
    </row>
    <row r="73" spans="1:6" ht="15" customHeight="1" x14ac:dyDescent="0.2">
      <c r="A73" s="11"/>
      <c r="B73" s="59" t="s">
        <v>77</v>
      </c>
      <c r="C73" s="55">
        <v>91</v>
      </c>
      <c r="D73" s="55">
        <v>99</v>
      </c>
      <c r="E73" s="55">
        <v>8</v>
      </c>
      <c r="F73" s="120">
        <v>8.7912087912087822E-2</v>
      </c>
    </row>
    <row r="74" spans="1:6" ht="15" customHeight="1" x14ac:dyDescent="0.2">
      <c r="A74" s="11"/>
      <c r="B74" s="58" t="s">
        <v>78</v>
      </c>
      <c r="C74" s="55">
        <v>102</v>
      </c>
      <c r="D74" s="55">
        <v>65</v>
      </c>
      <c r="E74" s="55">
        <v>-37</v>
      </c>
      <c r="F74" s="120">
        <v>-0.36274509803921573</v>
      </c>
    </row>
    <row r="75" spans="1:6" ht="12.75" x14ac:dyDescent="0.2">
      <c r="A75" s="11"/>
      <c r="B75" s="59" t="s">
        <v>236</v>
      </c>
      <c r="C75" s="55">
        <v>0</v>
      </c>
      <c r="D75" s="55">
        <v>0</v>
      </c>
      <c r="E75" s="55">
        <v>0</v>
      </c>
      <c r="F75" s="120"/>
    </row>
    <row r="76" spans="1:6" ht="16.5" customHeight="1" x14ac:dyDescent="0.2">
      <c r="A76" s="11"/>
      <c r="B76" s="59" t="s">
        <v>86</v>
      </c>
      <c r="C76" s="55">
        <v>6</v>
      </c>
      <c r="D76" s="55">
        <v>0</v>
      </c>
      <c r="E76" s="55">
        <v>-6</v>
      </c>
      <c r="F76" s="120">
        <v>-1</v>
      </c>
    </row>
    <row r="77" spans="1:6" ht="15" customHeight="1" x14ac:dyDescent="0.2">
      <c r="A77" s="11"/>
      <c r="B77" s="59" t="s">
        <v>89</v>
      </c>
      <c r="C77" s="55">
        <v>109</v>
      </c>
      <c r="D77" s="55">
        <v>36</v>
      </c>
      <c r="E77" s="55">
        <v>-73</v>
      </c>
      <c r="F77" s="120">
        <v>-0.66972477064220182</v>
      </c>
    </row>
    <row r="78" spans="1:6" ht="14.25" customHeight="1" x14ac:dyDescent="0.2">
      <c r="A78" s="11"/>
      <c r="B78" s="59" t="s">
        <v>237</v>
      </c>
      <c r="C78" s="55">
        <v>0</v>
      </c>
      <c r="D78" s="55">
        <v>0</v>
      </c>
      <c r="E78" s="55">
        <v>0</v>
      </c>
      <c r="F78" s="120"/>
    </row>
    <row r="79" spans="1:6" ht="12.75" x14ac:dyDescent="0.2">
      <c r="A79" s="11"/>
      <c r="B79" s="59" t="s">
        <v>106</v>
      </c>
      <c r="C79" s="55">
        <v>132</v>
      </c>
      <c r="D79" s="55">
        <v>95</v>
      </c>
      <c r="E79" s="55">
        <v>-37</v>
      </c>
      <c r="F79" s="120">
        <v>-0.28030303030303028</v>
      </c>
    </row>
    <row r="80" spans="1:6" s="23" customFormat="1" ht="12.75" x14ac:dyDescent="0.2">
      <c r="A80" s="11"/>
      <c r="B80" s="59" t="s">
        <v>120</v>
      </c>
      <c r="C80" s="55">
        <v>0</v>
      </c>
      <c r="D80" s="55">
        <v>0</v>
      </c>
      <c r="E80" s="55">
        <v>0</v>
      </c>
      <c r="F80" s="120"/>
    </row>
    <row r="81" spans="1:6" ht="12.75" x14ac:dyDescent="0.2">
      <c r="A81" s="11"/>
      <c r="B81" s="59" t="s">
        <v>234</v>
      </c>
      <c r="C81" s="55">
        <v>0</v>
      </c>
      <c r="D81" s="55">
        <v>0</v>
      </c>
      <c r="E81" s="55">
        <v>0</v>
      </c>
      <c r="F81" s="120"/>
    </row>
    <row r="82" spans="1:6" s="10" customFormat="1" ht="12.75" x14ac:dyDescent="0.2">
      <c r="A82" s="11"/>
      <c r="B82" s="59" t="s">
        <v>135</v>
      </c>
      <c r="C82" s="55">
        <v>4</v>
      </c>
      <c r="D82" s="55">
        <v>1</v>
      </c>
      <c r="E82" s="55">
        <v>-3</v>
      </c>
      <c r="F82" s="120">
        <v>-0.75</v>
      </c>
    </row>
    <row r="83" spans="1:6" s="23" customFormat="1" ht="12.75" x14ac:dyDescent="0.2">
      <c r="A83" s="11"/>
      <c r="B83" s="59" t="s">
        <v>136</v>
      </c>
      <c r="C83" s="55">
        <v>92</v>
      </c>
      <c r="D83" s="55">
        <v>68</v>
      </c>
      <c r="E83" s="55">
        <v>-24</v>
      </c>
      <c r="F83" s="120">
        <v>-0.26086956521739135</v>
      </c>
    </row>
    <row r="84" spans="1:6" ht="15" customHeight="1" x14ac:dyDescent="0.2">
      <c r="A84" s="11"/>
      <c r="B84" s="59" t="s">
        <v>195</v>
      </c>
      <c r="C84" s="55">
        <v>7</v>
      </c>
      <c r="D84" s="55">
        <v>1</v>
      </c>
      <c r="E84" s="55">
        <v>-6</v>
      </c>
      <c r="F84" s="120">
        <v>-0.85714285714285721</v>
      </c>
    </row>
    <row r="85" spans="1:6" ht="15" customHeight="1" x14ac:dyDescent="0.2">
      <c r="A85" s="11"/>
      <c r="B85" s="59" t="s">
        <v>145</v>
      </c>
      <c r="C85" s="55">
        <v>22</v>
      </c>
      <c r="D85" s="55">
        <v>14</v>
      </c>
      <c r="E85" s="55">
        <v>-8</v>
      </c>
      <c r="F85" s="120">
        <v>-0.36363636363636365</v>
      </c>
    </row>
    <row r="86" spans="1:6" ht="15" customHeight="1" x14ac:dyDescent="0.2">
      <c r="A86" s="11"/>
      <c r="B86" s="59" t="s">
        <v>146</v>
      </c>
      <c r="C86" s="55">
        <v>50</v>
      </c>
      <c r="D86" s="55">
        <v>42</v>
      </c>
      <c r="E86" s="55">
        <v>-8</v>
      </c>
      <c r="F86" s="120">
        <v>-0.16000000000000003</v>
      </c>
    </row>
    <row r="87" spans="1:6" ht="15" customHeight="1" x14ac:dyDescent="0.2">
      <c r="A87" s="11"/>
      <c r="B87" s="59" t="s">
        <v>156</v>
      </c>
      <c r="C87" s="55">
        <v>13</v>
      </c>
      <c r="D87" s="55">
        <v>10</v>
      </c>
      <c r="E87" s="55">
        <v>-3</v>
      </c>
      <c r="F87" s="120">
        <v>-0.23076923076923073</v>
      </c>
    </row>
    <row r="88" spans="1:6" ht="15" customHeight="1" x14ac:dyDescent="0.2">
      <c r="B88" s="90" t="s">
        <v>200</v>
      </c>
      <c r="C88" s="91">
        <v>383</v>
      </c>
      <c r="D88" s="91">
        <v>376</v>
      </c>
      <c r="E88" s="91">
        <v>-7</v>
      </c>
      <c r="F88" s="115">
        <v>-1.8276762402088753E-2</v>
      </c>
    </row>
    <row r="89" spans="1:6" ht="15" customHeight="1" x14ac:dyDescent="0.2">
      <c r="B89" s="59" t="s">
        <v>191</v>
      </c>
      <c r="C89" s="55">
        <v>8</v>
      </c>
      <c r="D89" s="55">
        <v>14</v>
      </c>
      <c r="E89" s="55">
        <v>6</v>
      </c>
      <c r="F89" s="120">
        <v>0.75</v>
      </c>
    </row>
    <row r="90" spans="1:6" ht="15" customHeight="1" x14ac:dyDescent="0.2">
      <c r="B90" s="59" t="s">
        <v>160</v>
      </c>
      <c r="C90" s="55">
        <v>48</v>
      </c>
      <c r="D90" s="55">
        <v>46</v>
      </c>
      <c r="E90" s="55">
        <v>-2</v>
      </c>
      <c r="F90" s="120">
        <v>-4.166666666666663E-2</v>
      </c>
    </row>
    <row r="91" spans="1:6" ht="12" x14ac:dyDescent="0.2">
      <c r="B91" s="59" t="s">
        <v>104</v>
      </c>
      <c r="C91" s="55">
        <v>108</v>
      </c>
      <c r="D91" s="55">
        <v>141</v>
      </c>
      <c r="E91" s="55">
        <v>33</v>
      </c>
      <c r="F91" s="120">
        <v>0.30555555555555558</v>
      </c>
    </row>
    <row r="92" spans="1:6" ht="15" customHeight="1" x14ac:dyDescent="0.2">
      <c r="B92" s="59" t="s">
        <v>169</v>
      </c>
      <c r="C92" s="55">
        <v>19</v>
      </c>
      <c r="D92" s="55">
        <v>6</v>
      </c>
      <c r="E92" s="55">
        <v>-13</v>
      </c>
      <c r="F92" s="120">
        <v>-0.68421052631578949</v>
      </c>
    </row>
    <row r="93" spans="1:6" ht="12" x14ac:dyDescent="0.2">
      <c r="B93" s="59" t="s">
        <v>124</v>
      </c>
      <c r="C93" s="55">
        <v>85</v>
      </c>
      <c r="D93" s="55">
        <v>82</v>
      </c>
      <c r="E93" s="55">
        <v>-3</v>
      </c>
      <c r="F93" s="120">
        <v>-3.5294117647058809E-2</v>
      </c>
    </row>
    <row r="94" spans="1:6" ht="15" customHeight="1" x14ac:dyDescent="0.2">
      <c r="B94" s="59" t="s">
        <v>129</v>
      </c>
      <c r="C94" s="55">
        <v>63</v>
      </c>
      <c r="D94" s="55">
        <v>49</v>
      </c>
      <c r="E94" s="55">
        <v>-14</v>
      </c>
      <c r="F94" s="120">
        <v>-0.22222222222222221</v>
      </c>
    </row>
    <row r="95" spans="1:6" ht="15" customHeight="1" x14ac:dyDescent="0.2">
      <c r="B95" s="59" t="s">
        <v>157</v>
      </c>
      <c r="C95" s="55">
        <v>52</v>
      </c>
      <c r="D95" s="55">
        <v>38</v>
      </c>
      <c r="E95" s="55">
        <v>-14</v>
      </c>
      <c r="F95" s="120">
        <v>-0.26923076923076927</v>
      </c>
    </row>
    <row r="96" spans="1:6" ht="15" customHeight="1" x14ac:dyDescent="0.2">
      <c r="A96" s="12"/>
      <c r="B96" s="90" t="s">
        <v>201</v>
      </c>
      <c r="C96" s="91">
        <v>49238</v>
      </c>
      <c r="D96" s="91">
        <v>55468</v>
      </c>
      <c r="E96" s="91">
        <v>6230</v>
      </c>
      <c r="F96" s="115">
        <v>0.12652829115723629</v>
      </c>
    </row>
    <row r="97" spans="2:6" ht="15" customHeight="1" x14ac:dyDescent="0.2">
      <c r="B97" s="54" t="s">
        <v>67</v>
      </c>
      <c r="C97" s="55">
        <v>41863</v>
      </c>
      <c r="D97" s="55">
        <v>46558</v>
      </c>
      <c r="E97" s="55">
        <v>4695</v>
      </c>
      <c r="F97" s="120">
        <v>0.11215154193440502</v>
      </c>
    </row>
    <row r="98" spans="2:6" ht="15" customHeight="1" x14ac:dyDescent="0.2">
      <c r="B98" s="54" t="s">
        <v>98</v>
      </c>
      <c r="C98" s="55">
        <v>6448</v>
      </c>
      <c r="D98" s="55">
        <v>7870</v>
      </c>
      <c r="E98" s="55">
        <v>1422</v>
      </c>
      <c r="F98" s="120">
        <v>0.22053349875930528</v>
      </c>
    </row>
    <row r="99" spans="2:6" ht="15" customHeight="1" x14ac:dyDescent="0.2">
      <c r="B99" s="54" t="s">
        <v>114</v>
      </c>
      <c r="C99" s="55">
        <v>927</v>
      </c>
      <c r="D99" s="55">
        <v>1040</v>
      </c>
      <c r="E99" s="55">
        <v>113</v>
      </c>
      <c r="F99" s="120">
        <v>0.12189859762675304</v>
      </c>
    </row>
    <row r="100" spans="2:6" ht="15" customHeight="1" x14ac:dyDescent="0.2">
      <c r="B100" s="90" t="s">
        <v>202</v>
      </c>
      <c r="C100" s="91">
        <v>4858</v>
      </c>
      <c r="D100" s="91">
        <v>5320</v>
      </c>
      <c r="E100" s="91">
        <v>462</v>
      </c>
      <c r="F100" s="115">
        <v>9.5100864553314013E-2</v>
      </c>
    </row>
    <row r="101" spans="2:6" ht="15" customHeight="1" x14ac:dyDescent="0.2">
      <c r="B101" s="56" t="s">
        <v>69</v>
      </c>
      <c r="C101" s="55">
        <v>852</v>
      </c>
      <c r="D101" s="55">
        <v>817</v>
      </c>
      <c r="E101" s="55">
        <v>-35</v>
      </c>
      <c r="F101" s="120">
        <v>-4.1079812206572752E-2</v>
      </c>
    </row>
    <row r="102" spans="2:6" s="23" customFormat="1" ht="15" customHeight="1" x14ac:dyDescent="0.2">
      <c r="B102" s="56" t="s">
        <v>73</v>
      </c>
      <c r="C102" s="55">
        <v>61</v>
      </c>
      <c r="D102" s="55">
        <v>48</v>
      </c>
      <c r="E102" s="55">
        <v>-13</v>
      </c>
      <c r="F102" s="120">
        <v>-0.21311475409836067</v>
      </c>
    </row>
    <row r="103" spans="2:6" ht="15" customHeight="1" x14ac:dyDescent="0.2">
      <c r="B103" s="56" t="s">
        <v>74</v>
      </c>
      <c r="C103" s="55">
        <v>2334</v>
      </c>
      <c r="D103" s="55">
        <v>2750</v>
      </c>
      <c r="E103" s="55">
        <v>416</v>
      </c>
      <c r="F103" s="120">
        <v>0.17823479005998277</v>
      </c>
    </row>
    <row r="104" spans="2:6" ht="15" customHeight="1" x14ac:dyDescent="0.2">
      <c r="B104" s="56" t="s">
        <v>235</v>
      </c>
      <c r="C104" s="55">
        <v>21</v>
      </c>
      <c r="D104" s="55">
        <v>2</v>
      </c>
      <c r="E104" s="55">
        <v>-19</v>
      </c>
      <c r="F104" s="120">
        <v>-0.90476190476190477</v>
      </c>
    </row>
    <row r="105" spans="2:6" ht="15" customHeight="1" x14ac:dyDescent="0.2">
      <c r="B105" s="56" t="s">
        <v>81</v>
      </c>
      <c r="C105" s="55">
        <v>181</v>
      </c>
      <c r="D105" s="55">
        <v>163</v>
      </c>
      <c r="E105" s="55">
        <v>-18</v>
      </c>
      <c r="F105" s="120">
        <v>-9.9447513812154664E-2</v>
      </c>
    </row>
    <row r="106" spans="2:6" ht="12" x14ac:dyDescent="0.2">
      <c r="B106" s="56" t="s">
        <v>84</v>
      </c>
      <c r="C106" s="55">
        <v>108</v>
      </c>
      <c r="D106" s="55">
        <v>97</v>
      </c>
      <c r="E106" s="55">
        <v>-11</v>
      </c>
      <c r="F106" s="120">
        <v>-0.10185185185185186</v>
      </c>
    </row>
    <row r="107" spans="2:6" ht="15" customHeight="1" x14ac:dyDescent="0.2">
      <c r="B107" s="56" t="s">
        <v>302</v>
      </c>
      <c r="C107" s="55">
        <v>667</v>
      </c>
      <c r="D107" s="55">
        <v>784</v>
      </c>
      <c r="E107" s="55">
        <v>117</v>
      </c>
      <c r="F107" s="120">
        <v>0.17541229385307355</v>
      </c>
    </row>
    <row r="108" spans="2:6" ht="15" customHeight="1" x14ac:dyDescent="0.2">
      <c r="B108" s="59" t="s">
        <v>126</v>
      </c>
      <c r="C108" s="55">
        <v>28</v>
      </c>
      <c r="D108" s="55">
        <v>22</v>
      </c>
      <c r="E108" s="55">
        <v>-6</v>
      </c>
      <c r="F108" s="120">
        <v>-0.2142857142857143</v>
      </c>
    </row>
    <row r="109" spans="2:6" ht="15" customHeight="1" x14ac:dyDescent="0.2">
      <c r="B109" s="56" t="s">
        <v>127</v>
      </c>
      <c r="C109" s="55">
        <v>190</v>
      </c>
      <c r="D109" s="55">
        <v>164</v>
      </c>
      <c r="E109" s="55">
        <v>-26</v>
      </c>
      <c r="F109" s="120">
        <v>-0.13684210526315788</v>
      </c>
    </row>
    <row r="110" spans="2:6" ht="15" customHeight="1" x14ac:dyDescent="0.2">
      <c r="B110" s="56" t="s">
        <v>251</v>
      </c>
      <c r="C110" s="55">
        <v>1</v>
      </c>
      <c r="D110" s="55">
        <v>1</v>
      </c>
      <c r="E110" s="55">
        <v>0</v>
      </c>
      <c r="F110" s="120">
        <v>0</v>
      </c>
    </row>
    <row r="111" spans="2:6" s="23" customFormat="1" ht="15" customHeight="1" x14ac:dyDescent="0.2">
      <c r="B111" s="56" t="s">
        <v>252</v>
      </c>
      <c r="C111" s="55">
        <v>24</v>
      </c>
      <c r="D111" s="55">
        <v>7</v>
      </c>
      <c r="E111" s="55">
        <v>-17</v>
      </c>
      <c r="F111" s="120">
        <v>-0.70833333333333326</v>
      </c>
    </row>
    <row r="112" spans="2:6" ht="15" customHeight="1" x14ac:dyDescent="0.2">
      <c r="B112" s="56" t="s">
        <v>150</v>
      </c>
      <c r="C112" s="55">
        <v>115</v>
      </c>
      <c r="D112" s="55">
        <v>142</v>
      </c>
      <c r="E112" s="55">
        <v>27</v>
      </c>
      <c r="F112" s="120">
        <v>0.23478260869565215</v>
      </c>
    </row>
    <row r="113" spans="2:6" ht="16.5" customHeight="1" x14ac:dyDescent="0.2">
      <c r="B113" s="58" t="s">
        <v>154</v>
      </c>
      <c r="C113" s="55">
        <v>276</v>
      </c>
      <c r="D113" s="55">
        <v>323</v>
      </c>
      <c r="E113" s="55">
        <v>47</v>
      </c>
      <c r="F113" s="120">
        <v>0.17028985507246386</v>
      </c>
    </row>
    <row r="114" spans="2:6" ht="33.75" customHeight="1" x14ac:dyDescent="0.2">
      <c r="B114" s="94" t="s">
        <v>203</v>
      </c>
      <c r="C114" s="92">
        <v>444631</v>
      </c>
      <c r="D114" s="92">
        <v>337672</v>
      </c>
      <c r="E114" s="92">
        <v>-106959</v>
      </c>
      <c r="F114" s="99">
        <v>-0.24055677629315098</v>
      </c>
    </row>
    <row r="115" spans="2:6" ht="21.75" customHeight="1" x14ac:dyDescent="0.2">
      <c r="B115" s="90" t="s">
        <v>204</v>
      </c>
      <c r="C115" s="91">
        <v>53805</v>
      </c>
      <c r="D115" s="91">
        <v>74655</v>
      </c>
      <c r="E115" s="91">
        <v>20850</v>
      </c>
      <c r="F115" s="115">
        <v>0.38751045441873422</v>
      </c>
    </row>
    <row r="116" spans="2:6" ht="12" x14ac:dyDescent="0.2">
      <c r="B116" s="60" t="s">
        <v>90</v>
      </c>
      <c r="C116" s="55">
        <v>8236</v>
      </c>
      <c r="D116" s="55">
        <v>9413</v>
      </c>
      <c r="E116" s="55">
        <v>1177</v>
      </c>
      <c r="F116" s="120">
        <v>0.14290917921321022</v>
      </c>
    </row>
    <row r="117" spans="2:6" ht="15" customHeight="1" x14ac:dyDescent="0.2">
      <c r="B117" s="60" t="s">
        <v>103</v>
      </c>
      <c r="C117" s="55">
        <v>13278</v>
      </c>
      <c r="D117" s="55">
        <v>16642</v>
      </c>
      <c r="E117" s="55">
        <v>3364</v>
      </c>
      <c r="F117" s="120">
        <v>0.25335140834463021</v>
      </c>
    </row>
    <row r="118" spans="2:6" ht="12" x14ac:dyDescent="0.2">
      <c r="B118" s="60" t="s">
        <v>117</v>
      </c>
      <c r="C118" s="55">
        <v>223</v>
      </c>
      <c r="D118" s="55">
        <v>380</v>
      </c>
      <c r="E118" s="55">
        <v>157</v>
      </c>
      <c r="F118" s="120">
        <v>0.70403587443946192</v>
      </c>
    </row>
    <row r="119" spans="2:6" ht="15" customHeight="1" x14ac:dyDescent="0.2">
      <c r="B119" s="57" t="s">
        <v>143</v>
      </c>
      <c r="C119" s="55">
        <v>56</v>
      </c>
      <c r="D119" s="55">
        <v>29</v>
      </c>
      <c r="E119" s="55">
        <v>-27</v>
      </c>
      <c r="F119" s="120">
        <v>-0.4821428571428571</v>
      </c>
    </row>
    <row r="120" spans="2:6" ht="12" x14ac:dyDescent="0.2">
      <c r="B120" s="57" t="s">
        <v>155</v>
      </c>
      <c r="C120" s="55">
        <v>31855</v>
      </c>
      <c r="D120" s="55">
        <v>48071</v>
      </c>
      <c r="E120" s="55">
        <v>16216</v>
      </c>
      <c r="F120" s="120">
        <v>0.50905666300423791</v>
      </c>
    </row>
    <row r="121" spans="2:6" ht="15" customHeight="1" x14ac:dyDescent="0.2">
      <c r="B121" s="57" t="s">
        <v>170</v>
      </c>
      <c r="C121" s="55">
        <v>23</v>
      </c>
      <c r="D121" s="55">
        <v>36</v>
      </c>
      <c r="E121" s="55">
        <v>13</v>
      </c>
      <c r="F121" s="120">
        <v>0.56521739130434789</v>
      </c>
    </row>
    <row r="122" spans="2:6" ht="15" customHeight="1" x14ac:dyDescent="0.2">
      <c r="B122" s="57" t="s">
        <v>165</v>
      </c>
      <c r="C122" s="55">
        <v>134</v>
      </c>
      <c r="D122" s="55">
        <v>84</v>
      </c>
      <c r="E122" s="55">
        <v>-50</v>
      </c>
      <c r="F122" s="120">
        <v>-0.37313432835820892</v>
      </c>
    </row>
    <row r="123" spans="2:6" ht="15" customHeight="1" x14ac:dyDescent="0.2">
      <c r="B123" s="90" t="s">
        <v>205</v>
      </c>
      <c r="C123" s="91">
        <v>7343</v>
      </c>
      <c r="D123" s="91">
        <v>10402</v>
      </c>
      <c r="E123" s="91">
        <v>3059</v>
      </c>
      <c r="F123" s="115">
        <v>0.41658722592945652</v>
      </c>
    </row>
    <row r="124" spans="2:6" ht="17.25" customHeight="1" x14ac:dyDescent="0.2">
      <c r="B124" s="57" t="s">
        <v>62</v>
      </c>
      <c r="C124" s="55">
        <v>6035</v>
      </c>
      <c r="D124" s="55">
        <v>8808</v>
      </c>
      <c r="E124" s="55">
        <v>2773</v>
      </c>
      <c r="F124" s="120">
        <v>0.45948632974316483</v>
      </c>
    </row>
    <row r="125" spans="2:6" ht="15" customHeight="1" x14ac:dyDescent="0.2">
      <c r="B125" s="57" t="s">
        <v>66</v>
      </c>
      <c r="C125" s="55">
        <v>0</v>
      </c>
      <c r="D125" s="55">
        <v>0</v>
      </c>
      <c r="E125" s="55">
        <v>0</v>
      </c>
      <c r="F125" s="120"/>
    </row>
    <row r="126" spans="2:6" ht="15" customHeight="1" x14ac:dyDescent="0.2">
      <c r="B126" s="57" t="s">
        <v>70</v>
      </c>
      <c r="C126" s="55">
        <v>1234</v>
      </c>
      <c r="D126" s="55">
        <v>1555</v>
      </c>
      <c r="E126" s="55">
        <v>321</v>
      </c>
      <c r="F126" s="120">
        <v>0.26012965964343593</v>
      </c>
    </row>
    <row r="127" spans="2:6" ht="15" customHeight="1" x14ac:dyDescent="0.2">
      <c r="B127" s="57" t="s">
        <v>167</v>
      </c>
      <c r="C127" s="55">
        <v>1</v>
      </c>
      <c r="D127" s="55">
        <v>5</v>
      </c>
      <c r="E127" s="55">
        <v>4</v>
      </c>
      <c r="F127" s="120">
        <v>4</v>
      </c>
    </row>
    <row r="128" spans="2:6" ht="15" customHeight="1" x14ac:dyDescent="0.2">
      <c r="B128" s="57" t="s">
        <v>83</v>
      </c>
      <c r="C128" s="55">
        <v>0</v>
      </c>
      <c r="D128" s="55">
        <v>0</v>
      </c>
      <c r="E128" s="55">
        <v>0</v>
      </c>
      <c r="F128" s="120"/>
    </row>
    <row r="129" spans="1:6" ht="15" customHeight="1" x14ac:dyDescent="0.2">
      <c r="B129" s="57" t="s">
        <v>113</v>
      </c>
      <c r="C129" s="55">
        <v>0</v>
      </c>
      <c r="D129" s="55">
        <v>1</v>
      </c>
      <c r="E129" s="55">
        <v>1</v>
      </c>
      <c r="F129" s="120"/>
    </row>
    <row r="130" spans="1:6" ht="15" customHeight="1" x14ac:dyDescent="0.2">
      <c r="B130" s="57" t="s">
        <v>186</v>
      </c>
      <c r="C130" s="55">
        <v>7</v>
      </c>
      <c r="D130" s="55">
        <v>0</v>
      </c>
      <c r="E130" s="55">
        <v>-7</v>
      </c>
      <c r="F130" s="120">
        <v>-1</v>
      </c>
    </row>
    <row r="131" spans="1:6" ht="15" customHeight="1" x14ac:dyDescent="0.2">
      <c r="B131" s="57" t="s">
        <v>194</v>
      </c>
      <c r="C131" s="55">
        <v>3</v>
      </c>
      <c r="D131" s="55">
        <v>0</v>
      </c>
      <c r="E131" s="55">
        <v>-3</v>
      </c>
      <c r="F131" s="120">
        <v>-1</v>
      </c>
    </row>
    <row r="132" spans="1:6" ht="15" customHeight="1" x14ac:dyDescent="0.2">
      <c r="B132" s="57" t="s">
        <v>125</v>
      </c>
      <c r="C132" s="55">
        <v>1</v>
      </c>
      <c r="D132" s="55">
        <v>6</v>
      </c>
      <c r="E132" s="55">
        <v>5</v>
      </c>
      <c r="F132" s="120">
        <v>5</v>
      </c>
    </row>
    <row r="133" spans="1:6" s="10" customFormat="1" ht="15" customHeight="1" x14ac:dyDescent="0.2">
      <c r="B133" s="57" t="s">
        <v>180</v>
      </c>
      <c r="C133" s="55">
        <v>6</v>
      </c>
      <c r="D133" s="55">
        <v>0</v>
      </c>
      <c r="E133" s="55">
        <v>-6</v>
      </c>
      <c r="F133" s="120">
        <v>-1</v>
      </c>
    </row>
    <row r="134" spans="1:6" s="10" customFormat="1" ht="15" customHeight="1" x14ac:dyDescent="0.2">
      <c r="B134" s="57" t="s">
        <v>132</v>
      </c>
      <c r="C134" s="55">
        <v>0</v>
      </c>
      <c r="D134" s="55">
        <v>0</v>
      </c>
      <c r="E134" s="55">
        <v>0</v>
      </c>
      <c r="F134" s="120"/>
    </row>
    <row r="135" spans="1:6" s="10" customFormat="1" ht="15" customHeight="1" x14ac:dyDescent="0.2">
      <c r="B135" s="57" t="s">
        <v>181</v>
      </c>
      <c r="C135" s="55">
        <v>1</v>
      </c>
      <c r="D135" s="55">
        <v>1</v>
      </c>
      <c r="E135" s="55">
        <v>0</v>
      </c>
      <c r="F135" s="120">
        <v>0</v>
      </c>
    </row>
    <row r="136" spans="1:6" s="10" customFormat="1" ht="15" customHeight="1" x14ac:dyDescent="0.2">
      <c r="B136" s="57" t="s">
        <v>183</v>
      </c>
      <c r="C136" s="55">
        <v>29</v>
      </c>
      <c r="D136" s="55">
        <v>2</v>
      </c>
      <c r="E136" s="55">
        <v>-27</v>
      </c>
      <c r="F136" s="120">
        <v>-0.93103448275862066</v>
      </c>
    </row>
    <row r="137" spans="1:6" s="10" customFormat="1" ht="15" customHeight="1" x14ac:dyDescent="0.2">
      <c r="B137" s="57" t="s">
        <v>147</v>
      </c>
      <c r="C137" s="55">
        <v>0</v>
      </c>
      <c r="D137" s="55">
        <v>6</v>
      </c>
      <c r="E137" s="55">
        <v>6</v>
      </c>
      <c r="F137" s="120"/>
    </row>
    <row r="138" spans="1:6" s="10" customFormat="1" ht="15" customHeight="1" x14ac:dyDescent="0.2">
      <c r="B138" s="57" t="s">
        <v>184</v>
      </c>
      <c r="C138" s="55">
        <v>26</v>
      </c>
      <c r="D138" s="55">
        <v>18</v>
      </c>
      <c r="E138" s="55">
        <v>-8</v>
      </c>
      <c r="F138" s="120">
        <v>-0.30769230769230771</v>
      </c>
    </row>
    <row r="139" spans="1:6" ht="15" customHeight="1" x14ac:dyDescent="0.2">
      <c r="B139" s="90" t="s">
        <v>206</v>
      </c>
      <c r="C139" s="91">
        <v>353490</v>
      </c>
      <c r="D139" s="91">
        <v>208352</v>
      </c>
      <c r="E139" s="91">
        <v>-145138</v>
      </c>
      <c r="F139" s="115">
        <v>-0.41058587230190391</v>
      </c>
    </row>
    <row r="140" spans="1:6" ht="15" customHeight="1" x14ac:dyDescent="0.2">
      <c r="A140" s="11"/>
      <c r="B140" s="56" t="s">
        <v>64</v>
      </c>
      <c r="C140" s="55">
        <v>360</v>
      </c>
      <c r="D140" s="55">
        <v>323</v>
      </c>
      <c r="E140" s="55">
        <v>-37</v>
      </c>
      <c r="F140" s="120">
        <v>-0.10277777777777775</v>
      </c>
    </row>
    <row r="141" spans="1:6" ht="15" customHeight="1" x14ac:dyDescent="0.2">
      <c r="A141" s="11"/>
      <c r="B141" s="56" t="s">
        <v>71</v>
      </c>
      <c r="C141" s="55">
        <v>506</v>
      </c>
      <c r="D141" s="55">
        <v>704</v>
      </c>
      <c r="E141" s="55">
        <v>198</v>
      </c>
      <c r="F141" s="120">
        <v>0.39130434782608692</v>
      </c>
    </row>
    <row r="142" spans="1:6" s="10" customFormat="1" ht="15" customHeight="1" x14ac:dyDescent="0.2">
      <c r="A142" s="11"/>
      <c r="B142" s="56" t="s">
        <v>192</v>
      </c>
      <c r="C142" s="55">
        <v>24</v>
      </c>
      <c r="D142" s="55">
        <v>36</v>
      </c>
      <c r="E142" s="55">
        <v>12</v>
      </c>
      <c r="F142" s="120">
        <v>0.5</v>
      </c>
    </row>
    <row r="143" spans="1:6" ht="15" customHeight="1" x14ac:dyDescent="0.2">
      <c r="A143" s="11"/>
      <c r="B143" s="56" t="s">
        <v>92</v>
      </c>
      <c r="C143" s="55">
        <v>50910</v>
      </c>
      <c r="D143" s="55">
        <v>54606</v>
      </c>
      <c r="E143" s="55">
        <v>3696</v>
      </c>
      <c r="F143" s="120">
        <v>7.2598703594578762E-2</v>
      </c>
    </row>
    <row r="144" spans="1:6" ht="12.75" x14ac:dyDescent="0.2">
      <c r="A144" s="11"/>
      <c r="B144" s="56" t="s">
        <v>95</v>
      </c>
      <c r="C144" s="55">
        <v>291070</v>
      </c>
      <c r="D144" s="55">
        <v>141997</v>
      </c>
      <c r="E144" s="55">
        <v>-149073</v>
      </c>
      <c r="F144" s="120">
        <v>-0.51215515168172598</v>
      </c>
    </row>
    <row r="145" spans="1:6" ht="12.75" x14ac:dyDescent="0.2">
      <c r="A145" s="11"/>
      <c r="B145" s="59" t="s">
        <v>178</v>
      </c>
      <c r="C145" s="55">
        <v>34</v>
      </c>
      <c r="D145" s="55">
        <v>47</v>
      </c>
      <c r="E145" s="55">
        <v>13</v>
      </c>
      <c r="F145" s="120">
        <v>0.38235294117647056</v>
      </c>
    </row>
    <row r="146" spans="1:6" ht="15" customHeight="1" x14ac:dyDescent="0.2">
      <c r="A146" s="11"/>
      <c r="B146" s="56" t="s">
        <v>118</v>
      </c>
      <c r="C146" s="55">
        <v>620</v>
      </c>
      <c r="D146" s="55">
        <v>742</v>
      </c>
      <c r="E146" s="55">
        <v>122</v>
      </c>
      <c r="F146" s="120">
        <v>0.1967741935483871</v>
      </c>
    </row>
    <row r="147" spans="1:6" ht="15" customHeight="1" x14ac:dyDescent="0.2">
      <c r="A147" s="11"/>
      <c r="B147" s="56" t="s">
        <v>122</v>
      </c>
      <c r="C147" s="55">
        <v>8281</v>
      </c>
      <c r="D147" s="55">
        <v>8025</v>
      </c>
      <c r="E147" s="55">
        <v>-256</v>
      </c>
      <c r="F147" s="120">
        <v>-3.09141408042507E-2</v>
      </c>
    </row>
    <row r="148" spans="1:6" ht="15" customHeight="1" x14ac:dyDescent="0.2">
      <c r="A148" s="11"/>
      <c r="B148" s="56" t="s">
        <v>153</v>
      </c>
      <c r="C148" s="55">
        <v>1685</v>
      </c>
      <c r="D148" s="55">
        <v>1872</v>
      </c>
      <c r="E148" s="55">
        <v>187</v>
      </c>
      <c r="F148" s="120">
        <v>0.11097922848664687</v>
      </c>
    </row>
    <row r="149" spans="1:6" ht="15" customHeight="1" x14ac:dyDescent="0.2">
      <c r="A149" s="11"/>
      <c r="B149" s="90" t="s">
        <v>207</v>
      </c>
      <c r="C149" s="91">
        <v>29993</v>
      </c>
      <c r="D149" s="91">
        <v>44263</v>
      </c>
      <c r="E149" s="91">
        <v>14270</v>
      </c>
      <c r="F149" s="115">
        <v>0.47577768145900712</v>
      </c>
    </row>
    <row r="150" spans="1:6" ht="15" customHeight="1" x14ac:dyDescent="0.2">
      <c r="B150" s="56" t="s">
        <v>229</v>
      </c>
      <c r="C150" s="55">
        <v>16</v>
      </c>
      <c r="D150" s="55">
        <v>29</v>
      </c>
      <c r="E150" s="55">
        <v>13</v>
      </c>
      <c r="F150" s="120">
        <v>0.8125</v>
      </c>
    </row>
    <row r="151" spans="1:6" ht="12" x14ac:dyDescent="0.2">
      <c r="B151" s="59" t="s">
        <v>85</v>
      </c>
      <c r="C151" s="55">
        <v>555</v>
      </c>
      <c r="D151" s="55">
        <v>457</v>
      </c>
      <c r="E151" s="55">
        <v>-98</v>
      </c>
      <c r="F151" s="120">
        <v>-0.17657657657657655</v>
      </c>
    </row>
    <row r="152" spans="1:6" ht="15" customHeight="1" x14ac:dyDescent="0.2">
      <c r="B152" s="59" t="s">
        <v>93</v>
      </c>
      <c r="C152" s="55">
        <v>1294</v>
      </c>
      <c r="D152" s="55">
        <v>1524</v>
      </c>
      <c r="E152" s="55">
        <v>230</v>
      </c>
      <c r="F152" s="120">
        <v>0.17774343122101999</v>
      </c>
    </row>
    <row r="153" spans="1:6" ht="12" x14ac:dyDescent="0.2">
      <c r="B153" s="59" t="s">
        <v>176</v>
      </c>
      <c r="C153" s="55">
        <v>24</v>
      </c>
      <c r="D153" s="55">
        <v>33</v>
      </c>
      <c r="E153" s="55">
        <v>9</v>
      </c>
      <c r="F153" s="120">
        <v>0.375</v>
      </c>
    </row>
    <row r="154" spans="1:6" ht="12" x14ac:dyDescent="0.2">
      <c r="B154" s="59" t="s">
        <v>238</v>
      </c>
      <c r="C154" s="55">
        <v>20</v>
      </c>
      <c r="D154" s="55">
        <v>12</v>
      </c>
      <c r="E154" s="55">
        <v>-8</v>
      </c>
      <c r="F154" s="120">
        <v>-0.4</v>
      </c>
    </row>
    <row r="155" spans="1:6" ht="15" customHeight="1" x14ac:dyDescent="0.2">
      <c r="B155" s="59" t="s">
        <v>111</v>
      </c>
      <c r="C155" s="55">
        <v>1452</v>
      </c>
      <c r="D155" s="55">
        <v>2903</v>
      </c>
      <c r="E155" s="55">
        <v>1451</v>
      </c>
      <c r="F155" s="120">
        <v>0.99931129476584024</v>
      </c>
    </row>
    <row r="156" spans="1:6" ht="15" customHeight="1" x14ac:dyDescent="0.2">
      <c r="B156" s="59" t="s">
        <v>115</v>
      </c>
      <c r="C156" s="55">
        <v>342</v>
      </c>
      <c r="D156" s="55">
        <v>216</v>
      </c>
      <c r="E156" s="55">
        <v>-126</v>
      </c>
      <c r="F156" s="120">
        <v>-0.36842105263157898</v>
      </c>
    </row>
    <row r="157" spans="1:6" ht="15" customHeight="1" x14ac:dyDescent="0.2">
      <c r="B157" s="59" t="s">
        <v>138</v>
      </c>
      <c r="C157" s="55">
        <v>1423</v>
      </c>
      <c r="D157" s="55">
        <v>2020</v>
      </c>
      <c r="E157" s="55">
        <v>597</v>
      </c>
      <c r="F157" s="120">
        <v>0.41953619114546736</v>
      </c>
    </row>
    <row r="158" spans="1:6" s="23" customFormat="1" ht="15" customHeight="1" x14ac:dyDescent="0.2">
      <c r="B158" s="59" t="s">
        <v>144</v>
      </c>
      <c r="C158" s="55">
        <v>3194</v>
      </c>
      <c r="D158" s="55">
        <v>12320</v>
      </c>
      <c r="E158" s="55">
        <v>9126</v>
      </c>
      <c r="F158" s="120">
        <v>2.8572323105823418</v>
      </c>
    </row>
    <row r="159" spans="1:6" ht="15" customHeight="1" x14ac:dyDescent="0.2">
      <c r="B159" s="59" t="s">
        <v>151</v>
      </c>
      <c r="C159" s="55">
        <v>21673</v>
      </c>
      <c r="D159" s="55">
        <v>24749</v>
      </c>
      <c r="E159" s="55">
        <v>3076</v>
      </c>
      <c r="F159" s="120">
        <v>0.14192774419784993</v>
      </c>
    </row>
    <row r="160" spans="1:6" ht="15" customHeight="1" x14ac:dyDescent="0.2">
      <c r="B160" s="94" t="s">
        <v>220</v>
      </c>
      <c r="C160" s="95">
        <v>125773</v>
      </c>
      <c r="D160" s="95">
        <v>156190</v>
      </c>
      <c r="E160" s="92">
        <v>30417</v>
      </c>
      <c r="F160" s="99">
        <v>0.24184045860399284</v>
      </c>
    </row>
    <row r="161" spans="2:6" ht="15" customHeight="1" x14ac:dyDescent="0.2">
      <c r="B161" s="56" t="s">
        <v>68</v>
      </c>
      <c r="C161" s="55">
        <v>12377</v>
      </c>
      <c r="D161" s="55">
        <v>10483</v>
      </c>
      <c r="E161" s="55">
        <v>-1894</v>
      </c>
      <c r="F161" s="120">
        <v>-0.15302577361234548</v>
      </c>
    </row>
    <row r="162" spans="2:6" ht="15" customHeight="1" x14ac:dyDescent="0.2">
      <c r="B162" s="56" t="s">
        <v>72</v>
      </c>
      <c r="C162" s="55">
        <v>3511</v>
      </c>
      <c r="D162" s="55">
        <v>3981</v>
      </c>
      <c r="E162" s="55">
        <v>470</v>
      </c>
      <c r="F162" s="120">
        <v>0.13386499572771293</v>
      </c>
    </row>
    <row r="163" spans="2:6" ht="15" customHeight="1" x14ac:dyDescent="0.2">
      <c r="B163" s="61" t="s">
        <v>79</v>
      </c>
      <c r="C163" s="55">
        <v>7828</v>
      </c>
      <c r="D163" s="55">
        <v>8525</v>
      </c>
      <c r="E163" s="55">
        <v>697</v>
      </c>
      <c r="F163" s="120">
        <v>8.903934593765972E-2</v>
      </c>
    </row>
    <row r="164" spans="2:6" ht="15" customHeight="1" x14ac:dyDescent="0.2">
      <c r="B164" s="62" t="s">
        <v>82</v>
      </c>
      <c r="C164" s="55">
        <v>2086</v>
      </c>
      <c r="D164" s="55">
        <v>1684</v>
      </c>
      <c r="E164" s="55">
        <v>-402</v>
      </c>
      <c r="F164" s="120">
        <v>-0.19271332694151488</v>
      </c>
    </row>
    <row r="165" spans="2:6" ht="15" customHeight="1" x14ac:dyDescent="0.2">
      <c r="B165" s="62" t="s">
        <v>91</v>
      </c>
      <c r="C165" s="55">
        <v>1261</v>
      </c>
      <c r="D165" s="55">
        <v>1601</v>
      </c>
      <c r="E165" s="55">
        <v>340</v>
      </c>
      <c r="F165" s="120">
        <v>0.26962727993655822</v>
      </c>
    </row>
    <row r="166" spans="2:6" ht="15" customHeight="1" x14ac:dyDescent="0.2">
      <c r="B166" s="62" t="s">
        <v>94</v>
      </c>
      <c r="C166" s="55">
        <v>11809</v>
      </c>
      <c r="D166" s="55">
        <v>15942</v>
      </c>
      <c r="E166" s="55">
        <v>4133</v>
      </c>
      <c r="F166" s="120">
        <v>0.34998729782369375</v>
      </c>
    </row>
    <row r="167" spans="2:6" ht="12" x14ac:dyDescent="0.2">
      <c r="B167" s="54" t="s">
        <v>99</v>
      </c>
      <c r="C167" s="55">
        <v>2696</v>
      </c>
      <c r="D167" s="55">
        <v>3525</v>
      </c>
      <c r="E167" s="55">
        <v>829</v>
      </c>
      <c r="F167" s="120">
        <v>0.30749258160237392</v>
      </c>
    </row>
    <row r="168" spans="2:6" ht="15" customHeight="1" x14ac:dyDescent="0.2">
      <c r="B168" s="54" t="s">
        <v>107</v>
      </c>
      <c r="C168" s="55">
        <v>9560</v>
      </c>
      <c r="D168" s="55">
        <v>9644</v>
      </c>
      <c r="E168" s="55">
        <v>84</v>
      </c>
      <c r="F168" s="120">
        <v>8.7866108786611719E-3</v>
      </c>
    </row>
    <row r="169" spans="2:6" ht="15" customHeight="1" x14ac:dyDescent="0.2">
      <c r="B169" s="54" t="s">
        <v>162</v>
      </c>
      <c r="C169" s="55">
        <v>71</v>
      </c>
      <c r="D169" s="55">
        <v>94</v>
      </c>
      <c r="E169" s="55">
        <v>23</v>
      </c>
      <c r="F169" s="120">
        <v>0.323943661971831</v>
      </c>
    </row>
    <row r="170" spans="2:6" ht="15" customHeight="1" x14ac:dyDescent="0.2">
      <c r="B170" s="54" t="s">
        <v>121</v>
      </c>
      <c r="C170" s="55">
        <v>4968</v>
      </c>
      <c r="D170" s="55">
        <v>3452</v>
      </c>
      <c r="E170" s="55">
        <v>-1516</v>
      </c>
      <c r="F170" s="120">
        <v>-0.30515297906602257</v>
      </c>
    </row>
    <row r="171" spans="2:6" ht="15" customHeight="1" x14ac:dyDescent="0.2">
      <c r="B171" s="56" t="s">
        <v>123</v>
      </c>
      <c r="C171" s="55">
        <v>566</v>
      </c>
      <c r="D171" s="55">
        <v>602</v>
      </c>
      <c r="E171" s="55">
        <v>36</v>
      </c>
      <c r="F171" s="120">
        <v>6.360424028268552E-2</v>
      </c>
    </row>
    <row r="172" spans="2:6" ht="12" x14ac:dyDescent="0.2">
      <c r="B172" s="54" t="s">
        <v>131</v>
      </c>
      <c r="C172" s="55">
        <v>51879</v>
      </c>
      <c r="D172" s="55">
        <v>75155</v>
      </c>
      <c r="E172" s="55">
        <v>23276</v>
      </c>
      <c r="F172" s="120">
        <v>0.44865938048150511</v>
      </c>
    </row>
    <row r="173" spans="2:6" ht="15" customHeight="1" x14ac:dyDescent="0.2">
      <c r="B173" s="56" t="s">
        <v>139</v>
      </c>
      <c r="C173" s="55">
        <v>2222</v>
      </c>
      <c r="D173" s="55">
        <v>1384</v>
      </c>
      <c r="E173" s="55">
        <v>-838</v>
      </c>
      <c r="F173" s="120">
        <v>-0.37713771377137717</v>
      </c>
    </row>
    <row r="174" spans="2:6" ht="15" customHeight="1" x14ac:dyDescent="0.2">
      <c r="B174" s="54" t="s">
        <v>152</v>
      </c>
      <c r="C174" s="55">
        <v>14939</v>
      </c>
      <c r="D174" s="55">
        <v>20118</v>
      </c>
      <c r="E174" s="55">
        <v>5179</v>
      </c>
      <c r="F174" s="120">
        <v>0.3466764843697705</v>
      </c>
    </row>
    <row r="175" spans="2:6" ht="15" customHeight="1" x14ac:dyDescent="0.2">
      <c r="B175" s="94" t="s">
        <v>209</v>
      </c>
      <c r="C175" s="92">
        <v>8356</v>
      </c>
      <c r="D175" s="92">
        <v>9383</v>
      </c>
      <c r="E175" s="92">
        <v>1027</v>
      </c>
      <c r="F175" s="99">
        <v>0.12290569650550509</v>
      </c>
    </row>
    <row r="176" spans="2:6" ht="15" customHeight="1" x14ac:dyDescent="0.2">
      <c r="B176" s="90" t="s">
        <v>210</v>
      </c>
      <c r="C176" s="90">
        <v>2091</v>
      </c>
      <c r="D176" s="90">
        <v>1905</v>
      </c>
      <c r="E176" s="91">
        <v>-186</v>
      </c>
      <c r="F176" s="115">
        <v>-8.895265423242471E-2</v>
      </c>
    </row>
    <row r="177" spans="2:6" s="9" customFormat="1" ht="15" customHeight="1" x14ac:dyDescent="0.2">
      <c r="B177" s="59" t="s">
        <v>173</v>
      </c>
      <c r="C177" s="55">
        <v>12</v>
      </c>
      <c r="D177" s="55">
        <v>22</v>
      </c>
      <c r="E177" s="55">
        <v>10</v>
      </c>
      <c r="F177" s="120">
        <v>0.83333333333333326</v>
      </c>
    </row>
    <row r="178" spans="2:6" ht="15" customHeight="1" x14ac:dyDescent="0.2">
      <c r="B178" s="59" t="s">
        <v>80</v>
      </c>
      <c r="C178" s="55">
        <v>201</v>
      </c>
      <c r="D178" s="55">
        <v>202</v>
      </c>
      <c r="E178" s="55">
        <v>1</v>
      </c>
      <c r="F178" s="120">
        <v>4.9751243781095411E-3</v>
      </c>
    </row>
    <row r="179" spans="2:6" ht="15" customHeight="1" x14ac:dyDescent="0.2">
      <c r="B179" s="59" t="s">
        <v>166</v>
      </c>
      <c r="C179" s="55">
        <v>81</v>
      </c>
      <c r="D179" s="55">
        <v>103</v>
      </c>
      <c r="E179" s="55">
        <v>22</v>
      </c>
      <c r="F179" s="120">
        <v>0.27160493827160503</v>
      </c>
    </row>
    <row r="180" spans="2:6" ht="15" customHeight="1" x14ac:dyDescent="0.2">
      <c r="B180" s="59" t="s">
        <v>87</v>
      </c>
      <c r="C180" s="55">
        <v>36</v>
      </c>
      <c r="D180" s="55">
        <v>11</v>
      </c>
      <c r="E180" s="55">
        <v>-25</v>
      </c>
      <c r="F180" s="120">
        <v>-0.69444444444444442</v>
      </c>
    </row>
    <row r="181" spans="2:6" ht="15" customHeight="1" x14ac:dyDescent="0.2">
      <c r="B181" s="59" t="s">
        <v>88</v>
      </c>
      <c r="C181" s="55">
        <v>104</v>
      </c>
      <c r="D181" s="55">
        <v>109</v>
      </c>
      <c r="E181" s="55">
        <v>5</v>
      </c>
      <c r="F181" s="120">
        <v>4.8076923076923128E-2</v>
      </c>
    </row>
    <row r="182" spans="2:6" ht="15" customHeight="1" x14ac:dyDescent="0.2">
      <c r="B182" s="59" t="s">
        <v>100</v>
      </c>
      <c r="C182" s="55">
        <v>345</v>
      </c>
      <c r="D182" s="55">
        <v>331</v>
      </c>
      <c r="E182" s="55">
        <v>-14</v>
      </c>
      <c r="F182" s="120">
        <v>-4.0579710144927561E-2</v>
      </c>
    </row>
    <row r="183" spans="2:6" ht="15" customHeight="1" x14ac:dyDescent="0.2">
      <c r="B183" s="59" t="s">
        <v>193</v>
      </c>
      <c r="C183" s="55">
        <v>718</v>
      </c>
      <c r="D183" s="55">
        <v>525</v>
      </c>
      <c r="E183" s="55">
        <v>-193</v>
      </c>
      <c r="F183" s="120">
        <v>-0.26880222841225632</v>
      </c>
    </row>
    <row r="184" spans="2:6" ht="15" customHeight="1" x14ac:dyDescent="0.2">
      <c r="B184" s="59" t="s">
        <v>109</v>
      </c>
      <c r="C184" s="55">
        <v>17</v>
      </c>
      <c r="D184" s="55">
        <v>20</v>
      </c>
      <c r="E184" s="55">
        <v>3</v>
      </c>
      <c r="F184" s="120">
        <v>0.17647058823529416</v>
      </c>
    </row>
    <row r="185" spans="2:6" ht="15" customHeight="1" x14ac:dyDescent="0.2">
      <c r="B185" s="59" t="s">
        <v>110</v>
      </c>
      <c r="C185" s="55">
        <v>92</v>
      </c>
      <c r="D185" s="55">
        <v>107</v>
      </c>
      <c r="E185" s="55">
        <v>15</v>
      </c>
      <c r="F185" s="120">
        <v>0.16304347826086962</v>
      </c>
    </row>
    <row r="186" spans="2:6" s="23" customFormat="1" ht="15" customHeight="1" x14ac:dyDescent="0.2">
      <c r="B186" s="59" t="s">
        <v>250</v>
      </c>
      <c r="C186" s="55">
        <v>0</v>
      </c>
      <c r="D186" s="55">
        <v>0</v>
      </c>
      <c r="E186" s="55">
        <v>0</v>
      </c>
      <c r="F186" s="120"/>
    </row>
    <row r="187" spans="2:6" ht="15" customHeight="1" x14ac:dyDescent="0.2">
      <c r="B187" s="59" t="s">
        <v>187</v>
      </c>
      <c r="C187" s="55">
        <v>23</v>
      </c>
      <c r="D187" s="55">
        <v>11</v>
      </c>
      <c r="E187" s="55">
        <v>-12</v>
      </c>
      <c r="F187" s="120">
        <v>-0.52173913043478259</v>
      </c>
    </row>
    <row r="188" spans="2:6" ht="12.75" customHeight="1" x14ac:dyDescent="0.2">
      <c r="B188" s="59" t="s">
        <v>116</v>
      </c>
      <c r="C188" s="55">
        <v>27</v>
      </c>
      <c r="D188" s="55">
        <v>17</v>
      </c>
      <c r="E188" s="55">
        <v>-10</v>
      </c>
      <c r="F188" s="120">
        <v>-0.37037037037037035</v>
      </c>
    </row>
    <row r="189" spans="2:6" ht="12" x14ac:dyDescent="0.2">
      <c r="B189" s="59" t="s">
        <v>179</v>
      </c>
      <c r="C189" s="55">
        <v>0</v>
      </c>
      <c r="D189" s="55">
        <v>3</v>
      </c>
      <c r="E189" s="55">
        <v>3</v>
      </c>
      <c r="F189" s="120"/>
    </row>
    <row r="190" spans="2:6" ht="15" customHeight="1" x14ac:dyDescent="0.2">
      <c r="B190" s="59" t="s">
        <v>128</v>
      </c>
      <c r="C190" s="55">
        <v>23</v>
      </c>
      <c r="D190" s="55">
        <v>13</v>
      </c>
      <c r="E190" s="55">
        <v>-10</v>
      </c>
      <c r="F190" s="120">
        <v>-0.43478260869565222</v>
      </c>
    </row>
    <row r="191" spans="2:6" ht="15" customHeight="1" x14ac:dyDescent="0.2">
      <c r="B191" s="59" t="s">
        <v>133</v>
      </c>
      <c r="C191" s="55">
        <v>32</v>
      </c>
      <c r="D191" s="55">
        <v>18</v>
      </c>
      <c r="E191" s="55">
        <v>-14</v>
      </c>
      <c r="F191" s="120">
        <v>-0.4375</v>
      </c>
    </row>
    <row r="192" spans="2:6" ht="15" customHeight="1" x14ac:dyDescent="0.2">
      <c r="B192" s="59" t="s">
        <v>140</v>
      </c>
      <c r="C192" s="55">
        <v>160</v>
      </c>
      <c r="D192" s="55">
        <v>229</v>
      </c>
      <c r="E192" s="55">
        <v>69</v>
      </c>
      <c r="F192" s="120">
        <v>0.43124999999999991</v>
      </c>
    </row>
    <row r="193" spans="1:6" ht="12" x14ac:dyDescent="0.2">
      <c r="B193" s="59" t="s">
        <v>182</v>
      </c>
      <c r="C193" s="55">
        <v>91</v>
      </c>
      <c r="D193" s="55">
        <v>75</v>
      </c>
      <c r="E193" s="55">
        <v>-16</v>
      </c>
      <c r="F193" s="120">
        <v>-0.17582417582417587</v>
      </c>
    </row>
    <row r="194" spans="1:6" ht="15" customHeight="1" x14ac:dyDescent="0.2">
      <c r="B194" s="59" t="s">
        <v>149</v>
      </c>
      <c r="C194" s="55">
        <v>108</v>
      </c>
      <c r="D194" s="55">
        <v>99</v>
      </c>
      <c r="E194" s="55">
        <v>-9</v>
      </c>
      <c r="F194" s="120">
        <v>-8.333333333333337E-2</v>
      </c>
    </row>
    <row r="195" spans="1:6" ht="15" customHeight="1" x14ac:dyDescent="0.2">
      <c r="B195" s="59" t="s">
        <v>185</v>
      </c>
      <c r="C195" s="55">
        <v>21</v>
      </c>
      <c r="D195" s="55">
        <v>10</v>
      </c>
      <c r="E195" s="55">
        <v>-11</v>
      </c>
      <c r="F195" s="120">
        <v>-0.52380952380952384</v>
      </c>
    </row>
    <row r="196" spans="1:6" ht="15" customHeight="1" x14ac:dyDescent="0.2">
      <c r="A196" s="11"/>
      <c r="B196" s="90" t="s">
        <v>211</v>
      </c>
      <c r="C196" s="96">
        <v>1015</v>
      </c>
      <c r="D196" s="96">
        <v>1134</v>
      </c>
      <c r="E196" s="91">
        <v>119</v>
      </c>
      <c r="F196" s="115">
        <v>0.11724137931034484</v>
      </c>
    </row>
    <row r="197" spans="1:6" ht="15" customHeight="1" x14ac:dyDescent="0.2">
      <c r="A197" s="11"/>
      <c r="B197" s="56" t="s">
        <v>171</v>
      </c>
      <c r="C197" s="55">
        <v>15</v>
      </c>
      <c r="D197" s="55">
        <v>7</v>
      </c>
      <c r="E197" s="55">
        <v>-8</v>
      </c>
      <c r="F197" s="120">
        <v>-0.53333333333333333</v>
      </c>
    </row>
    <row r="198" spans="1:6" ht="15" customHeight="1" x14ac:dyDescent="0.2">
      <c r="A198" s="11"/>
      <c r="B198" s="58" t="s">
        <v>188</v>
      </c>
      <c r="C198" s="55">
        <v>20</v>
      </c>
      <c r="D198" s="55">
        <v>13</v>
      </c>
      <c r="E198" s="55">
        <v>-7</v>
      </c>
      <c r="F198" s="120">
        <v>-0.35</v>
      </c>
    </row>
    <row r="199" spans="1:6" ht="15" customHeight="1" x14ac:dyDescent="0.2">
      <c r="A199" s="11"/>
      <c r="B199" s="59" t="s">
        <v>175</v>
      </c>
      <c r="C199" s="55">
        <v>22</v>
      </c>
      <c r="D199" s="55">
        <v>14</v>
      </c>
      <c r="E199" s="55">
        <v>-8</v>
      </c>
      <c r="F199" s="120">
        <v>-0.36363636363636365</v>
      </c>
    </row>
    <row r="200" spans="1:6" ht="15" customHeight="1" x14ac:dyDescent="0.2">
      <c r="A200" s="11"/>
      <c r="B200" s="59" t="s">
        <v>75</v>
      </c>
      <c r="C200" s="55">
        <v>85</v>
      </c>
      <c r="D200" s="55">
        <v>93</v>
      </c>
      <c r="E200" s="55">
        <v>8</v>
      </c>
      <c r="F200" s="120">
        <v>9.4117647058823639E-2</v>
      </c>
    </row>
    <row r="201" spans="1:6" ht="15" customHeight="1" x14ac:dyDescent="0.2">
      <c r="A201" s="11"/>
      <c r="B201" s="59" t="s">
        <v>76</v>
      </c>
      <c r="C201" s="55">
        <v>10</v>
      </c>
      <c r="D201" s="55">
        <v>7</v>
      </c>
      <c r="E201" s="55">
        <v>-3</v>
      </c>
      <c r="F201" s="120">
        <v>-0.30000000000000004</v>
      </c>
    </row>
    <row r="202" spans="1:6" ht="15" customHeight="1" x14ac:dyDescent="0.2">
      <c r="A202" s="11"/>
      <c r="B202" s="59" t="s">
        <v>161</v>
      </c>
      <c r="C202" s="55">
        <v>4</v>
      </c>
      <c r="D202" s="55">
        <v>2</v>
      </c>
      <c r="E202" s="55">
        <v>-2</v>
      </c>
      <c r="F202" s="120">
        <v>-0.5</v>
      </c>
    </row>
    <row r="203" spans="1:6" ht="15" customHeight="1" x14ac:dyDescent="0.2">
      <c r="A203" s="11"/>
      <c r="B203" s="59" t="s">
        <v>96</v>
      </c>
      <c r="C203" s="55">
        <v>4</v>
      </c>
      <c r="D203" s="55">
        <v>5</v>
      </c>
      <c r="E203" s="55">
        <v>1</v>
      </c>
      <c r="F203" s="120">
        <v>0.25</v>
      </c>
    </row>
    <row r="204" spans="1:6" ht="15" customHeight="1" x14ac:dyDescent="0.2">
      <c r="A204" s="11"/>
      <c r="B204" s="59" t="s">
        <v>105</v>
      </c>
      <c r="C204" s="55">
        <v>50</v>
      </c>
      <c r="D204" s="55">
        <v>20</v>
      </c>
      <c r="E204" s="55">
        <v>-30</v>
      </c>
      <c r="F204" s="120">
        <v>-0.6</v>
      </c>
    </row>
    <row r="205" spans="1:6" ht="15" customHeight="1" x14ac:dyDescent="0.2">
      <c r="A205" s="11"/>
      <c r="B205" s="54" t="s">
        <v>108</v>
      </c>
      <c r="C205" s="55">
        <v>24</v>
      </c>
      <c r="D205" s="55">
        <v>13</v>
      </c>
      <c r="E205" s="55">
        <v>-11</v>
      </c>
      <c r="F205" s="120">
        <v>-0.45833333333333337</v>
      </c>
    </row>
    <row r="206" spans="1:6" ht="15" customHeight="1" x14ac:dyDescent="0.2">
      <c r="A206" s="11"/>
      <c r="B206" s="59" t="s">
        <v>177</v>
      </c>
      <c r="C206" s="55">
        <v>42</v>
      </c>
      <c r="D206" s="55">
        <v>33</v>
      </c>
      <c r="E206" s="55">
        <v>-9</v>
      </c>
      <c r="F206" s="120">
        <v>-0.2142857142857143</v>
      </c>
    </row>
    <row r="207" spans="1:6" ht="15" customHeight="1" x14ac:dyDescent="0.2">
      <c r="A207" s="11"/>
      <c r="B207" s="59" t="s">
        <v>163</v>
      </c>
      <c r="C207" s="55">
        <v>20</v>
      </c>
      <c r="D207" s="55">
        <v>24</v>
      </c>
      <c r="E207" s="55">
        <v>4</v>
      </c>
      <c r="F207" s="120">
        <v>0.19999999999999996</v>
      </c>
    </row>
    <row r="208" spans="1:6" ht="15" customHeight="1" x14ac:dyDescent="0.2">
      <c r="A208" s="11"/>
      <c r="B208" s="59" t="s">
        <v>168</v>
      </c>
      <c r="C208" s="55">
        <v>13</v>
      </c>
      <c r="D208" s="55">
        <v>16</v>
      </c>
      <c r="E208" s="55">
        <v>3</v>
      </c>
      <c r="F208" s="120">
        <v>0.23076923076923084</v>
      </c>
    </row>
    <row r="209" spans="1:6" ht="15" customHeight="1" x14ac:dyDescent="0.2">
      <c r="A209" s="11"/>
      <c r="B209" s="59" t="s">
        <v>119</v>
      </c>
      <c r="C209" s="55">
        <v>613</v>
      </c>
      <c r="D209" s="55">
        <v>840</v>
      </c>
      <c r="E209" s="55">
        <v>227</v>
      </c>
      <c r="F209" s="120">
        <v>0.37030995106035891</v>
      </c>
    </row>
    <row r="210" spans="1:6" ht="15" customHeight="1" x14ac:dyDescent="0.2">
      <c r="A210" s="11"/>
      <c r="B210" s="59" t="s">
        <v>134</v>
      </c>
      <c r="C210" s="55">
        <v>39</v>
      </c>
      <c r="D210" s="55">
        <v>29</v>
      </c>
      <c r="E210" s="55">
        <v>-10</v>
      </c>
      <c r="F210" s="120">
        <v>-0.25641025641025639</v>
      </c>
    </row>
    <row r="211" spans="1:6" ht="15" customHeight="1" x14ac:dyDescent="0.2">
      <c r="A211" s="11"/>
      <c r="B211" s="59" t="s">
        <v>137</v>
      </c>
      <c r="C211" s="55">
        <v>30</v>
      </c>
      <c r="D211" s="55">
        <v>8</v>
      </c>
      <c r="E211" s="55">
        <v>-22</v>
      </c>
      <c r="F211" s="120">
        <v>-0.73333333333333339</v>
      </c>
    </row>
    <row r="212" spans="1:6" ht="15" customHeight="1" x14ac:dyDescent="0.2">
      <c r="B212" s="59" t="s">
        <v>197</v>
      </c>
      <c r="C212" s="55">
        <v>24</v>
      </c>
      <c r="D212" s="55">
        <v>10</v>
      </c>
      <c r="E212" s="55">
        <v>-14</v>
      </c>
      <c r="F212" s="120">
        <v>-0.58333333333333326</v>
      </c>
    </row>
    <row r="213" spans="1:6" ht="13.5" customHeight="1" x14ac:dyDescent="0.2">
      <c r="B213" s="90" t="s">
        <v>130</v>
      </c>
      <c r="C213" s="96">
        <v>2392</v>
      </c>
      <c r="D213" s="96">
        <v>3208</v>
      </c>
      <c r="E213" s="91">
        <v>816</v>
      </c>
      <c r="F213" s="115">
        <v>0.34113712374581939</v>
      </c>
    </row>
    <row r="214" spans="1:6" ht="15" customHeight="1" x14ac:dyDescent="0.2">
      <c r="A214" s="11"/>
      <c r="B214" s="59" t="s">
        <v>172</v>
      </c>
      <c r="C214" s="55">
        <v>30</v>
      </c>
      <c r="D214" s="55">
        <v>35</v>
      </c>
      <c r="E214" s="55">
        <v>5</v>
      </c>
      <c r="F214" s="120">
        <v>0.16666666666666674</v>
      </c>
    </row>
    <row r="215" spans="1:6" ht="15" customHeight="1" x14ac:dyDescent="0.2">
      <c r="A215" s="11"/>
      <c r="B215" s="58" t="s">
        <v>199</v>
      </c>
      <c r="C215" s="55">
        <v>16</v>
      </c>
      <c r="D215" s="55">
        <v>3</v>
      </c>
      <c r="E215" s="55">
        <v>-13</v>
      </c>
      <c r="F215" s="120">
        <v>-0.8125</v>
      </c>
    </row>
    <row r="216" spans="1:6" ht="15" customHeight="1" x14ac:dyDescent="0.2">
      <c r="A216" s="11"/>
      <c r="B216" s="59" t="s">
        <v>164</v>
      </c>
      <c r="C216" s="55">
        <v>27</v>
      </c>
      <c r="D216" s="55">
        <v>16</v>
      </c>
      <c r="E216" s="55">
        <v>-11</v>
      </c>
      <c r="F216" s="120">
        <v>-0.40740740740740744</v>
      </c>
    </row>
    <row r="217" spans="1:6" ht="15" customHeight="1" x14ac:dyDescent="0.2">
      <c r="B217" s="59" t="s">
        <v>130</v>
      </c>
      <c r="C217" s="55">
        <v>2300</v>
      </c>
      <c r="D217" s="55">
        <v>3150</v>
      </c>
      <c r="E217" s="55">
        <v>850</v>
      </c>
      <c r="F217" s="120">
        <v>0.36956521739130443</v>
      </c>
    </row>
    <row r="218" spans="1:6" ht="12" x14ac:dyDescent="0.2">
      <c r="B218" s="58" t="s">
        <v>189</v>
      </c>
      <c r="C218" s="55">
        <v>19</v>
      </c>
      <c r="D218" s="55">
        <v>4</v>
      </c>
      <c r="E218" s="55">
        <v>-15</v>
      </c>
      <c r="F218" s="120">
        <v>-0.78947368421052633</v>
      </c>
    </row>
    <row r="219" spans="1:6" ht="15" customHeight="1" x14ac:dyDescent="0.2">
      <c r="B219" s="90" t="s">
        <v>212</v>
      </c>
      <c r="C219" s="96">
        <v>2655</v>
      </c>
      <c r="D219" s="96">
        <v>2942</v>
      </c>
      <c r="E219" s="91">
        <v>287</v>
      </c>
      <c r="F219" s="115">
        <v>0.10809792843691146</v>
      </c>
    </row>
    <row r="220" spans="1:6" ht="15" customHeight="1" x14ac:dyDescent="0.2">
      <c r="B220" s="54" t="s">
        <v>65</v>
      </c>
      <c r="C220" s="55">
        <v>324</v>
      </c>
      <c r="D220" s="55">
        <v>377</v>
      </c>
      <c r="E220" s="55">
        <v>53</v>
      </c>
      <c r="F220" s="120">
        <v>0.16358024691358031</v>
      </c>
    </row>
    <row r="221" spans="1:6" ht="15" customHeight="1" x14ac:dyDescent="0.2">
      <c r="B221" s="54" t="s">
        <v>112</v>
      </c>
      <c r="C221" s="55">
        <v>925</v>
      </c>
      <c r="D221" s="55">
        <v>814</v>
      </c>
      <c r="E221" s="55">
        <v>-111</v>
      </c>
      <c r="F221" s="120">
        <v>-0.12</v>
      </c>
    </row>
    <row r="222" spans="1:6" ht="15" customHeight="1" x14ac:dyDescent="0.2">
      <c r="B222" s="54" t="s">
        <v>141</v>
      </c>
      <c r="C222" s="55">
        <v>757</v>
      </c>
      <c r="D222" s="55">
        <v>1138</v>
      </c>
      <c r="E222" s="55">
        <v>381</v>
      </c>
      <c r="F222" s="120">
        <v>0.50330250990752967</v>
      </c>
    </row>
    <row r="223" spans="1:6" ht="12" x14ac:dyDescent="0.2">
      <c r="B223" s="54" t="s">
        <v>148</v>
      </c>
      <c r="C223" s="55">
        <v>649</v>
      </c>
      <c r="D223" s="55">
        <v>613</v>
      </c>
      <c r="E223" s="55">
        <v>-36</v>
      </c>
      <c r="F223" s="120">
        <v>-5.5469953775038494E-2</v>
      </c>
    </row>
    <row r="224" spans="1:6" x14ac:dyDescent="0.2">
      <c r="B224" s="90" t="s">
        <v>213</v>
      </c>
      <c r="C224" s="96">
        <v>203</v>
      </c>
      <c r="D224" s="96">
        <v>194</v>
      </c>
      <c r="E224" s="91">
        <v>-9</v>
      </c>
      <c r="F224" s="115">
        <v>-4.4334975369458074E-2</v>
      </c>
    </row>
    <row r="225" spans="1:6" ht="12" x14ac:dyDescent="0.2">
      <c r="B225" s="59" t="s">
        <v>158</v>
      </c>
      <c r="C225" s="55">
        <v>20</v>
      </c>
      <c r="D225" s="55">
        <v>9</v>
      </c>
      <c r="E225" s="55">
        <v>-11</v>
      </c>
      <c r="F225" s="120">
        <v>-0.55000000000000004</v>
      </c>
    </row>
    <row r="226" spans="1:6" ht="13.5" customHeight="1" x14ac:dyDescent="0.2">
      <c r="B226" s="59" t="s">
        <v>174</v>
      </c>
      <c r="C226" s="55">
        <v>16</v>
      </c>
      <c r="D226" s="55">
        <v>9</v>
      </c>
      <c r="E226" s="55">
        <v>-7</v>
      </c>
      <c r="F226" s="120">
        <v>-0.4375</v>
      </c>
    </row>
    <row r="227" spans="1:6" ht="15.75" customHeight="1" x14ac:dyDescent="0.2">
      <c r="B227" s="59" t="s">
        <v>97</v>
      </c>
      <c r="C227" s="55">
        <v>101</v>
      </c>
      <c r="D227" s="55">
        <v>106</v>
      </c>
      <c r="E227" s="55">
        <v>5</v>
      </c>
      <c r="F227" s="120">
        <v>4.9504950495049549E-2</v>
      </c>
    </row>
    <row r="228" spans="1:6" ht="15" customHeight="1" x14ac:dyDescent="0.2">
      <c r="B228" s="59" t="s">
        <v>102</v>
      </c>
      <c r="C228" s="55">
        <v>35</v>
      </c>
      <c r="D228" s="55">
        <v>30</v>
      </c>
      <c r="E228" s="55">
        <v>-5</v>
      </c>
      <c r="F228" s="120">
        <v>-0.1428571428571429</v>
      </c>
    </row>
    <row r="229" spans="1:6" ht="15.75" customHeight="1" x14ac:dyDescent="0.2">
      <c r="B229" s="59" t="s">
        <v>196</v>
      </c>
      <c r="C229" s="55">
        <v>9</v>
      </c>
      <c r="D229" s="55">
        <v>11</v>
      </c>
      <c r="E229" s="55">
        <v>2</v>
      </c>
      <c r="F229" s="120">
        <v>0.22222222222222232</v>
      </c>
    </row>
    <row r="230" spans="1:6" s="23" customFormat="1" ht="15.75" customHeight="1" x14ac:dyDescent="0.2">
      <c r="B230" s="59" t="s">
        <v>198</v>
      </c>
      <c r="C230" s="55">
        <v>5</v>
      </c>
      <c r="D230" s="55">
        <v>29</v>
      </c>
      <c r="E230" s="55">
        <v>24</v>
      </c>
      <c r="F230" s="120">
        <v>4.8</v>
      </c>
    </row>
    <row r="231" spans="1:6" s="9" customFormat="1" ht="12" x14ac:dyDescent="0.2">
      <c r="B231" s="54" t="s">
        <v>249</v>
      </c>
      <c r="C231" s="55">
        <v>17</v>
      </c>
      <c r="D231" s="55">
        <v>0</v>
      </c>
      <c r="E231" s="55">
        <v>-17</v>
      </c>
      <c r="F231" s="120">
        <v>-1</v>
      </c>
    </row>
    <row r="232" spans="1:6" x14ac:dyDescent="0.2">
      <c r="B232" s="94" t="s">
        <v>142</v>
      </c>
      <c r="C232" s="92">
        <v>481804</v>
      </c>
      <c r="D232" s="92">
        <v>495636</v>
      </c>
      <c r="E232" s="92">
        <v>13832</v>
      </c>
      <c r="F232" s="99">
        <v>2.870876954114121E-2</v>
      </c>
    </row>
    <row r="233" spans="1:6" ht="12" x14ac:dyDescent="0.2">
      <c r="B233" s="54" t="s">
        <v>282</v>
      </c>
      <c r="C233" s="55">
        <v>105</v>
      </c>
      <c r="D233" s="55">
        <v>102</v>
      </c>
      <c r="E233" s="55">
        <v>-3</v>
      </c>
      <c r="F233" s="120">
        <v>-2.8571428571428581E-2</v>
      </c>
    </row>
    <row r="234" spans="1:6" s="23" customFormat="1" ht="12" x14ac:dyDescent="0.2">
      <c r="B234" s="54" t="s">
        <v>298</v>
      </c>
      <c r="C234" s="55">
        <v>476389</v>
      </c>
      <c r="D234" s="55">
        <v>488841</v>
      </c>
      <c r="E234" s="55">
        <v>12452</v>
      </c>
      <c r="F234" s="120">
        <v>2.6138302941503655E-2</v>
      </c>
    </row>
    <row r="235" spans="1:6" ht="15" customHeight="1" x14ac:dyDescent="0.2">
      <c r="B235" s="54" t="s">
        <v>142</v>
      </c>
      <c r="C235" s="55">
        <v>5310</v>
      </c>
      <c r="D235" s="55">
        <v>6693</v>
      </c>
      <c r="E235" s="55">
        <v>1383</v>
      </c>
      <c r="F235" s="120">
        <v>0.26045197740113002</v>
      </c>
    </row>
    <row r="236" spans="1:6" ht="15" customHeight="1" x14ac:dyDescent="0.2">
      <c r="F236" s="116"/>
    </row>
    <row r="237" spans="1:6" s="23" customFormat="1" ht="15" customHeight="1" x14ac:dyDescent="0.2">
      <c r="F237" s="116"/>
    </row>
    <row r="239" spans="1:6" s="23" customFormat="1" ht="15" customHeight="1" x14ac:dyDescent="0.2">
      <c r="B239" s="161" t="s">
        <v>216</v>
      </c>
      <c r="C239" s="162"/>
      <c r="D239" s="162"/>
      <c r="E239" s="162"/>
      <c r="F239" s="162"/>
    </row>
    <row r="240" spans="1:6" ht="19.5" customHeight="1" x14ac:dyDescent="0.2">
      <c r="A240" s="23"/>
      <c r="B240" s="23"/>
      <c r="C240" s="23"/>
      <c r="D240" s="23"/>
      <c r="E240" s="23"/>
    </row>
    <row r="241" spans="1:6" ht="15" customHeight="1" x14ac:dyDescent="0.2">
      <c r="A241" s="23"/>
      <c r="B241" s="23"/>
      <c r="C241" s="23"/>
      <c r="D241" s="23"/>
      <c r="E241" s="23"/>
    </row>
    <row r="250" spans="1:6" ht="15" customHeight="1" x14ac:dyDescent="0.2">
      <c r="F250" s="118"/>
    </row>
    <row r="251" spans="1:6" ht="15" customHeight="1" x14ac:dyDescent="0.2">
      <c r="F251" s="118"/>
    </row>
    <row r="252" spans="1:6" ht="15" customHeight="1" x14ac:dyDescent="0.2">
      <c r="F252" s="118"/>
    </row>
    <row r="253" spans="1:6" ht="15" customHeight="1" x14ac:dyDescent="0.2">
      <c r="F253" s="118"/>
    </row>
    <row r="254" spans="1:6" ht="15" customHeight="1" x14ac:dyDescent="0.2">
      <c r="F254" s="118"/>
    </row>
    <row r="255" spans="1:6" ht="15" customHeight="1" x14ac:dyDescent="0.2">
      <c r="F255" s="118"/>
    </row>
    <row r="256" spans="1:6" ht="15" customHeight="1" x14ac:dyDescent="0.2">
      <c r="F256" s="118"/>
    </row>
  </sheetData>
  <mergeCells count="1">
    <mergeCell ref="B239:F239"/>
  </mergeCell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4"/>
  <sheetViews>
    <sheetView workbookViewId="0">
      <selection activeCell="B2" sqref="B2:G2"/>
    </sheetView>
  </sheetViews>
  <sheetFormatPr defaultRowHeight="15" customHeight="1" x14ac:dyDescent="0.2"/>
  <cols>
    <col min="1" max="1" width="12.7109375" style="6" customWidth="1"/>
    <col min="2" max="2" width="6.7109375" style="6" customWidth="1"/>
    <col min="3" max="3" width="31" style="6" customWidth="1"/>
    <col min="4" max="4" width="19.140625" style="6" customWidth="1"/>
    <col min="5" max="5" width="21.7109375" style="6" customWidth="1"/>
    <col min="6" max="6" width="15.28515625" style="6" customWidth="1"/>
    <col min="7" max="7" width="15" style="6" customWidth="1"/>
    <col min="8" max="16384" width="9.140625" style="6"/>
  </cols>
  <sheetData>
    <row r="2" spans="1:8" ht="21.75" customHeight="1" x14ac:dyDescent="0.2">
      <c r="B2" s="164" t="s">
        <v>276</v>
      </c>
      <c r="C2" s="164"/>
      <c r="D2" s="164"/>
      <c r="E2" s="164"/>
      <c r="F2" s="164"/>
      <c r="G2" s="164"/>
    </row>
    <row r="3" spans="1:8" ht="15" customHeight="1" thickBot="1" x14ac:dyDescent="0.25">
      <c r="B3" s="7"/>
      <c r="C3" s="7"/>
      <c r="D3" s="7"/>
      <c r="E3" s="7"/>
      <c r="F3" s="7"/>
      <c r="G3" s="7"/>
    </row>
    <row r="4" spans="1:8" ht="38.25" customHeight="1" thickBot="1" x14ac:dyDescent="0.25">
      <c r="A4" s="7"/>
      <c r="B4" s="68"/>
      <c r="C4" s="69" t="s">
        <v>0</v>
      </c>
      <c r="D4" s="73">
        <v>2018</v>
      </c>
      <c r="E4" s="73">
        <v>2019</v>
      </c>
      <c r="F4" s="70" t="s">
        <v>214</v>
      </c>
      <c r="G4" s="71" t="s">
        <v>215</v>
      </c>
    </row>
    <row r="5" spans="1:8" ht="21" customHeight="1" x14ac:dyDescent="0.2">
      <c r="A5"/>
      <c r="B5" s="53">
        <v>1</v>
      </c>
      <c r="C5" s="20" t="s">
        <v>6</v>
      </c>
      <c r="D5" s="20">
        <v>1424610</v>
      </c>
      <c r="E5" s="20">
        <v>1526619</v>
      </c>
      <c r="F5" s="20">
        <f>E5-D5</f>
        <v>102009</v>
      </c>
      <c r="G5" s="66">
        <f>E5/D5-1</f>
        <v>7.1604860277549642E-2</v>
      </c>
      <c r="H5" s="30"/>
    </row>
    <row r="6" spans="1:8" ht="15" customHeight="1" x14ac:dyDescent="0.2">
      <c r="A6"/>
      <c r="B6" s="16">
        <v>2</v>
      </c>
      <c r="C6" s="20" t="s">
        <v>18</v>
      </c>
      <c r="D6" s="20">
        <v>1404757</v>
      </c>
      <c r="E6" s="20">
        <v>1471558</v>
      </c>
      <c r="F6" s="20">
        <f t="shared" ref="F6:F19" si="0">E6-D6</f>
        <v>66801</v>
      </c>
      <c r="G6" s="66">
        <f t="shared" ref="G6:G19" si="1">E6/D6-1</f>
        <v>4.7553420271263969E-2</v>
      </c>
    </row>
    <row r="7" spans="1:8" ht="15" customHeight="1" x14ac:dyDescent="0.2">
      <c r="A7"/>
      <c r="B7" s="16">
        <v>3</v>
      </c>
      <c r="C7" s="20" t="s">
        <v>5</v>
      </c>
      <c r="D7" s="20">
        <v>1268886</v>
      </c>
      <c r="E7" s="20">
        <v>1365048</v>
      </c>
      <c r="F7" s="20">
        <f t="shared" si="0"/>
        <v>96162</v>
      </c>
      <c r="G7" s="66">
        <f t="shared" si="1"/>
        <v>7.5784585849319797E-2</v>
      </c>
    </row>
    <row r="8" spans="1:8" ht="12.75" x14ac:dyDescent="0.2">
      <c r="A8"/>
      <c r="B8" s="16">
        <v>4</v>
      </c>
      <c r="C8" s="20" t="s">
        <v>57</v>
      </c>
      <c r="D8" s="20">
        <v>1098555</v>
      </c>
      <c r="E8" s="20">
        <v>1156513</v>
      </c>
      <c r="F8" s="20">
        <f t="shared" si="0"/>
        <v>57958</v>
      </c>
      <c r="G8" s="66">
        <f t="shared" si="1"/>
        <v>5.2758396256901152E-2</v>
      </c>
      <c r="H8" s="30"/>
    </row>
    <row r="9" spans="1:8" ht="15" customHeight="1" x14ac:dyDescent="0.2">
      <c r="A9"/>
      <c r="B9" s="16">
        <v>5</v>
      </c>
      <c r="C9" s="20" t="s">
        <v>286</v>
      </c>
      <c r="D9" s="20">
        <v>476389</v>
      </c>
      <c r="E9" s="20">
        <v>488841</v>
      </c>
      <c r="F9" s="20">
        <f t="shared" si="0"/>
        <v>12452</v>
      </c>
      <c r="G9" s="66">
        <f t="shared" si="1"/>
        <v>2.6138302941503655E-2</v>
      </c>
    </row>
    <row r="10" spans="1:8" ht="15" customHeight="1" x14ac:dyDescent="0.2">
      <c r="A10"/>
      <c r="B10" s="16">
        <v>6</v>
      </c>
      <c r="C10" s="20" t="s">
        <v>22</v>
      </c>
      <c r="D10" s="20">
        <v>177058</v>
      </c>
      <c r="E10" s="20">
        <v>207667</v>
      </c>
      <c r="F10" s="20">
        <f t="shared" si="0"/>
        <v>30609</v>
      </c>
      <c r="G10" s="66">
        <f t="shared" si="1"/>
        <v>0.17287555490291306</v>
      </c>
    </row>
    <row r="11" spans="1:8" ht="12.75" x14ac:dyDescent="0.2">
      <c r="A11"/>
      <c r="B11" s="16">
        <v>7</v>
      </c>
      <c r="C11" s="20" t="s">
        <v>56</v>
      </c>
      <c r="D11" s="20">
        <v>156922</v>
      </c>
      <c r="E11" s="20">
        <v>205051</v>
      </c>
      <c r="F11" s="20">
        <f t="shared" si="0"/>
        <v>48129</v>
      </c>
      <c r="G11" s="66">
        <f t="shared" si="1"/>
        <v>0.30670651661334936</v>
      </c>
    </row>
    <row r="12" spans="1:8" ht="15" customHeight="1" x14ac:dyDescent="0.2">
      <c r="A12"/>
      <c r="B12" s="16">
        <v>8</v>
      </c>
      <c r="C12" s="20" t="s">
        <v>95</v>
      </c>
      <c r="D12" s="20">
        <v>291070</v>
      </c>
      <c r="E12" s="20">
        <v>141997</v>
      </c>
      <c r="F12" s="20">
        <f t="shared" si="0"/>
        <v>-149073</v>
      </c>
      <c r="G12" s="66">
        <f t="shared" si="1"/>
        <v>-0.51215515168172598</v>
      </c>
    </row>
    <row r="13" spans="1:8" ht="12.75" x14ac:dyDescent="0.2">
      <c r="A13"/>
      <c r="B13" s="16">
        <v>9</v>
      </c>
      <c r="C13" s="20" t="s">
        <v>12</v>
      </c>
      <c r="D13" s="20">
        <v>58955</v>
      </c>
      <c r="E13" s="20">
        <v>103611</v>
      </c>
      <c r="F13" s="20">
        <f t="shared" si="0"/>
        <v>44656</v>
      </c>
      <c r="G13" s="66">
        <f t="shared" si="1"/>
        <v>0.7574590789585276</v>
      </c>
    </row>
    <row r="14" spans="1:8" ht="15" customHeight="1" x14ac:dyDescent="0.2">
      <c r="A14"/>
      <c r="B14" s="16">
        <v>10</v>
      </c>
      <c r="C14" s="20" t="s">
        <v>49</v>
      </c>
      <c r="D14" s="20">
        <v>64486</v>
      </c>
      <c r="E14" s="20">
        <v>89051</v>
      </c>
      <c r="F14" s="20">
        <f t="shared" si="0"/>
        <v>24565</v>
      </c>
      <c r="G14" s="66">
        <f t="shared" si="1"/>
        <v>0.38093539683031974</v>
      </c>
    </row>
    <row r="15" spans="1:8" ht="12.75" x14ac:dyDescent="0.2">
      <c r="A15"/>
      <c r="B15" s="16">
        <v>11</v>
      </c>
      <c r="C15" s="20" t="s">
        <v>16</v>
      </c>
      <c r="D15" s="20">
        <v>66903</v>
      </c>
      <c r="E15" s="20">
        <v>88300</v>
      </c>
      <c r="F15" s="20">
        <f t="shared" si="0"/>
        <v>21397</v>
      </c>
      <c r="G15" s="66">
        <f t="shared" si="1"/>
        <v>0.31982123372643967</v>
      </c>
    </row>
    <row r="16" spans="1:8" ht="12.75" x14ac:dyDescent="0.2">
      <c r="A16"/>
      <c r="B16" s="16">
        <v>12</v>
      </c>
      <c r="C16" s="20" t="s">
        <v>131</v>
      </c>
      <c r="D16" s="20">
        <v>51879</v>
      </c>
      <c r="E16" s="20">
        <v>75155</v>
      </c>
      <c r="F16" s="20">
        <f t="shared" si="0"/>
        <v>23276</v>
      </c>
      <c r="G16" s="66">
        <f t="shared" si="1"/>
        <v>0.44865938048150511</v>
      </c>
    </row>
    <row r="17" spans="1:7" ht="15" customHeight="1" x14ac:dyDescent="0.2">
      <c r="A17"/>
      <c r="B17" s="16">
        <v>13</v>
      </c>
      <c r="C17" s="20" t="s">
        <v>7</v>
      </c>
      <c r="D17" s="20">
        <v>60241</v>
      </c>
      <c r="E17" s="20">
        <v>66174</v>
      </c>
      <c r="F17" s="20">
        <f t="shared" si="0"/>
        <v>5933</v>
      </c>
      <c r="G17" s="66">
        <f t="shared" si="1"/>
        <v>9.8487740907355459E-2</v>
      </c>
    </row>
    <row r="18" spans="1:7" ht="15" customHeight="1" x14ac:dyDescent="0.2">
      <c r="A18"/>
      <c r="B18" s="16">
        <v>14</v>
      </c>
      <c r="C18" s="20" t="s">
        <v>92</v>
      </c>
      <c r="D18" s="20">
        <v>50910</v>
      </c>
      <c r="E18" s="20">
        <v>54606</v>
      </c>
      <c r="F18" s="20">
        <f t="shared" si="0"/>
        <v>3696</v>
      </c>
      <c r="G18" s="66">
        <f t="shared" si="1"/>
        <v>7.2598703594578762E-2</v>
      </c>
    </row>
    <row r="19" spans="1:7" ht="15" customHeight="1" thickBot="1" x14ac:dyDescent="0.25">
      <c r="A19"/>
      <c r="B19" s="17">
        <v>15</v>
      </c>
      <c r="C19" s="22" t="s">
        <v>155</v>
      </c>
      <c r="D19" s="22">
        <v>31855</v>
      </c>
      <c r="E19" s="22">
        <v>48071</v>
      </c>
      <c r="F19" s="22">
        <f t="shared" si="0"/>
        <v>16216</v>
      </c>
      <c r="G19" s="67">
        <f t="shared" si="1"/>
        <v>0.50905666300423791</v>
      </c>
    </row>
    <row r="20" spans="1:7" ht="15" customHeight="1" x14ac:dyDescent="0.2">
      <c r="A20"/>
      <c r="B20" s="65"/>
    </row>
    <row r="21" spans="1:7" ht="15" customHeight="1" x14ac:dyDescent="0.2">
      <c r="A21"/>
      <c r="B21" s="65"/>
    </row>
    <row r="23" spans="1:7" ht="15" customHeight="1" x14ac:dyDescent="0.2">
      <c r="B23" s="8" t="s">
        <v>216</v>
      </c>
    </row>
    <row r="24" spans="1:7" ht="15" customHeight="1" x14ac:dyDescent="0.2">
      <c r="B24" s="163"/>
      <c r="C24" s="163"/>
      <c r="D24" s="163"/>
      <c r="E24" s="163"/>
      <c r="F24" s="163"/>
      <c r="G24" s="163"/>
    </row>
  </sheetData>
  <sortState ref="C26:D42">
    <sortCondition descending="1" ref="D26"/>
  </sortState>
  <mergeCells count="2">
    <mergeCell ref="B24:G24"/>
    <mergeCell ref="B2:G2"/>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B2" sqref="B2:G2"/>
    </sheetView>
  </sheetViews>
  <sheetFormatPr defaultRowHeight="12.75" x14ac:dyDescent="0.2"/>
  <cols>
    <col min="1" max="1" width="10.85546875" customWidth="1"/>
    <col min="2" max="2" width="38.42578125" customWidth="1"/>
    <col min="3" max="3" width="21.140625" customWidth="1"/>
    <col min="4" max="4" width="21.7109375" customWidth="1"/>
    <col min="5" max="5" width="16.85546875" customWidth="1"/>
    <col min="6" max="6" width="15.85546875" customWidth="1"/>
    <col min="7" max="7" width="14.85546875" customWidth="1"/>
  </cols>
  <sheetData>
    <row r="1" spans="2:8" ht="24" customHeight="1" x14ac:dyDescent="0.2"/>
    <row r="2" spans="2:8" ht="23.25" customHeight="1" x14ac:dyDescent="0.2">
      <c r="B2" s="164" t="s">
        <v>278</v>
      </c>
      <c r="C2" s="164"/>
      <c r="D2" s="164"/>
      <c r="E2" s="164"/>
      <c r="F2" s="164"/>
      <c r="G2" s="164"/>
    </row>
    <row r="3" spans="2:8" ht="13.5" thickBot="1" x14ac:dyDescent="0.25"/>
    <row r="4" spans="2:8" ht="36.75" customHeight="1" x14ac:dyDescent="0.2">
      <c r="B4" s="72" t="s">
        <v>232</v>
      </c>
      <c r="C4" s="73">
        <v>2018</v>
      </c>
      <c r="D4" s="73">
        <v>2019</v>
      </c>
      <c r="E4" s="74" t="s">
        <v>214</v>
      </c>
      <c r="F4" s="70" t="s">
        <v>215</v>
      </c>
      <c r="G4" s="71" t="s">
        <v>231</v>
      </c>
    </row>
    <row r="5" spans="2:8" ht="24" customHeight="1" x14ac:dyDescent="0.2">
      <c r="B5" s="75" t="s">
        <v>275</v>
      </c>
      <c r="C5" s="76">
        <v>8679544</v>
      </c>
      <c r="D5" s="76">
        <v>9357964</v>
      </c>
      <c r="E5" s="76">
        <f>D5-C5</f>
        <v>678420</v>
      </c>
      <c r="F5" s="77">
        <f>D5/C5-1</f>
        <v>7.8163092438957582E-2</v>
      </c>
      <c r="G5" s="78">
        <f>D5/D5</f>
        <v>1</v>
      </c>
    </row>
    <row r="6" spans="2:8" ht="24" x14ac:dyDescent="0.2">
      <c r="B6" s="75" t="s">
        <v>276</v>
      </c>
      <c r="C6" s="121">
        <v>7203350</v>
      </c>
      <c r="D6" s="121">
        <v>7725774</v>
      </c>
      <c r="E6" s="76">
        <f t="shared" ref="E6:E9" si="0">D6-C6</f>
        <v>522424</v>
      </c>
      <c r="F6" s="77">
        <f t="shared" ref="F6:F9" si="1">D6/C6-1</f>
        <v>7.2525144550799281E-2</v>
      </c>
      <c r="G6" s="78">
        <f>D6/D5</f>
        <v>0.82558278702504095</v>
      </c>
      <c r="H6" s="103"/>
    </row>
    <row r="7" spans="2:8" x14ac:dyDescent="0.2">
      <c r="B7" s="45" t="s">
        <v>253</v>
      </c>
      <c r="C7" s="122">
        <v>4756820</v>
      </c>
      <c r="D7" s="122">
        <v>5080478</v>
      </c>
      <c r="E7" s="19">
        <f t="shared" si="0"/>
        <v>323658</v>
      </c>
      <c r="F7" s="48">
        <f t="shared" si="1"/>
        <v>6.8040834002548012E-2</v>
      </c>
      <c r="G7" s="47">
        <f>D7/D6</f>
        <v>0.65760116720991324</v>
      </c>
    </row>
    <row r="8" spans="2:8" x14ac:dyDescent="0.2">
      <c r="B8" s="45" t="s">
        <v>233</v>
      </c>
      <c r="C8" s="122">
        <v>2446530</v>
      </c>
      <c r="D8" s="122">
        <v>2645296</v>
      </c>
      <c r="E8" s="19">
        <f t="shared" si="0"/>
        <v>198766</v>
      </c>
      <c r="F8" s="48">
        <f t="shared" si="1"/>
        <v>8.1244047692037302E-2</v>
      </c>
      <c r="G8" s="47">
        <f>D8/D6</f>
        <v>0.34239883279008682</v>
      </c>
    </row>
    <row r="9" spans="2:8" ht="15.75" customHeight="1" thickBot="1" x14ac:dyDescent="0.25">
      <c r="B9" s="79" t="s">
        <v>254</v>
      </c>
      <c r="C9" s="123">
        <f>C5-C6</f>
        <v>1476194</v>
      </c>
      <c r="D9" s="123">
        <f>D5-D6</f>
        <v>1632190</v>
      </c>
      <c r="E9" s="80">
        <f t="shared" si="0"/>
        <v>155996</v>
      </c>
      <c r="F9" s="81">
        <f t="shared" si="1"/>
        <v>0.105674457422263</v>
      </c>
      <c r="G9" s="82">
        <f>D9/D5</f>
        <v>0.17441721297495907</v>
      </c>
    </row>
    <row r="10" spans="2:8" x14ac:dyDescent="0.2">
      <c r="F10" s="64"/>
      <c r="G10" s="64"/>
    </row>
    <row r="11" spans="2:8" x14ac:dyDescent="0.2">
      <c r="F11" s="64"/>
      <c r="G11" s="64"/>
    </row>
    <row r="12" spans="2:8" ht="12" customHeight="1" x14ac:dyDescent="0.2">
      <c r="E12" s="103"/>
      <c r="F12" s="103"/>
    </row>
    <row r="13" spans="2:8" x14ac:dyDescent="0.2">
      <c r="B13" s="8" t="s">
        <v>216</v>
      </c>
      <c r="C13" s="6"/>
      <c r="D13" s="6"/>
      <c r="E13" s="103"/>
      <c r="F13" s="103"/>
      <c r="G13" s="6"/>
      <c r="H13" s="6"/>
    </row>
    <row r="14" spans="2:8" x14ac:dyDescent="0.2">
      <c r="E14" s="103"/>
      <c r="F14" s="103"/>
      <c r="H14" s="6"/>
    </row>
  </sheetData>
  <mergeCells count="1">
    <mergeCell ref="B2:G2"/>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2" sqref="B2:G2"/>
    </sheetView>
  </sheetViews>
  <sheetFormatPr defaultRowHeight="15" customHeight="1" x14ac:dyDescent="0.2"/>
  <cols>
    <col min="1" max="1" width="12.28515625" customWidth="1"/>
    <col min="2" max="2" width="29.85546875" customWidth="1"/>
    <col min="3" max="3" width="20.85546875" customWidth="1"/>
    <col min="4" max="4" width="21.28515625" customWidth="1"/>
    <col min="5" max="5" width="16.7109375" customWidth="1"/>
    <col min="6" max="6" width="17.5703125" customWidth="1"/>
    <col min="7" max="7" width="14.140625" customWidth="1"/>
  </cols>
  <sheetData>
    <row r="1" spans="1:7" ht="23.25" customHeight="1" x14ac:dyDescent="0.2"/>
    <row r="2" spans="1:7" ht="22.5" customHeight="1" x14ac:dyDescent="0.2">
      <c r="B2" s="164" t="s">
        <v>276</v>
      </c>
      <c r="C2" s="164"/>
      <c r="D2" s="164"/>
      <c r="E2" s="164"/>
      <c r="F2" s="164"/>
      <c r="G2" s="164"/>
    </row>
    <row r="3" spans="1:7" ht="15" customHeight="1" thickBot="1" x14ac:dyDescent="0.25">
      <c r="B3" s="2"/>
      <c r="C3" s="2"/>
      <c r="D3" s="2"/>
      <c r="E3" s="2"/>
      <c r="F3" s="2"/>
    </row>
    <row r="4" spans="1:7" ht="34.5" customHeight="1" x14ac:dyDescent="0.2">
      <c r="A4" s="2"/>
      <c r="B4" s="72" t="s">
        <v>217</v>
      </c>
      <c r="C4" s="73">
        <v>2018</v>
      </c>
      <c r="D4" s="73">
        <v>2019</v>
      </c>
      <c r="E4" s="74" t="s">
        <v>1</v>
      </c>
      <c r="F4" s="70" t="s">
        <v>215</v>
      </c>
      <c r="G4" s="71" t="s">
        <v>230</v>
      </c>
    </row>
    <row r="5" spans="1:7" ht="19.5" customHeight="1" x14ac:dyDescent="0.2">
      <c r="A5" s="2"/>
      <c r="B5" s="83" t="s">
        <v>227</v>
      </c>
      <c r="C5" s="84">
        <f>'2019'!C4</f>
        <v>7203350</v>
      </c>
      <c r="D5" s="84">
        <f>'2019'!D4</f>
        <v>7725774</v>
      </c>
      <c r="E5" s="84">
        <f>D5-C5</f>
        <v>522424</v>
      </c>
      <c r="F5" s="85">
        <f>E5/C5</f>
        <v>7.2525144550799281E-2</v>
      </c>
      <c r="G5" s="86">
        <f>D5/'2019'!D4</f>
        <v>1</v>
      </c>
    </row>
    <row r="6" spans="1:7" ht="15" customHeight="1" x14ac:dyDescent="0.2">
      <c r="A6" s="2"/>
      <c r="B6" s="49" t="s">
        <v>3</v>
      </c>
      <c r="C6" s="28">
        <f>'2019'!C6</f>
        <v>6087598</v>
      </c>
      <c r="D6" s="28">
        <f>'2019'!D6</f>
        <v>6665255</v>
      </c>
      <c r="E6" s="14">
        <f t="shared" ref="E6:E10" si="0">D6-C6</f>
        <v>577657</v>
      </c>
      <c r="F6" s="40">
        <f t="shared" ref="F6:F9" si="1">E6/C6</f>
        <v>9.4890792723172593E-2</v>
      </c>
      <c r="G6" s="31">
        <f>D6/'2019'!D4</f>
        <v>0.86272974073536191</v>
      </c>
    </row>
    <row r="7" spans="1:7" ht="15" customHeight="1" x14ac:dyDescent="0.2">
      <c r="A7" s="2"/>
      <c r="B7" s="49" t="s">
        <v>58</v>
      </c>
      <c r="C7" s="28">
        <f>'2019'!C66</f>
        <v>55188</v>
      </c>
      <c r="D7" s="28">
        <f>'2019'!D66</f>
        <v>61638</v>
      </c>
      <c r="E7" s="14">
        <f t="shared" si="0"/>
        <v>6450</v>
      </c>
      <c r="F7" s="40">
        <f t="shared" si="1"/>
        <v>0.11687323331158947</v>
      </c>
      <c r="G7" s="31">
        <f>D7/'2019'!D4</f>
        <v>7.9782297540673588E-3</v>
      </c>
    </row>
    <row r="8" spans="1:7" ht="24" x14ac:dyDescent="0.2">
      <c r="A8" s="2"/>
      <c r="B8" s="50" t="s">
        <v>203</v>
      </c>
      <c r="C8" s="28">
        <f>'2019'!C114</f>
        <v>444631</v>
      </c>
      <c r="D8" s="28">
        <f>'2019'!D114</f>
        <v>337672</v>
      </c>
      <c r="E8" s="14">
        <f t="shared" si="0"/>
        <v>-106959</v>
      </c>
      <c r="F8" s="40">
        <f t="shared" si="1"/>
        <v>-0.24055677629315095</v>
      </c>
      <c r="G8" s="31">
        <f>D8/'2019'!D4</f>
        <v>4.3707206553026276E-2</v>
      </c>
    </row>
    <row r="9" spans="1:7" ht="15" customHeight="1" x14ac:dyDescent="0.2">
      <c r="A9" s="2"/>
      <c r="B9" s="49" t="s">
        <v>209</v>
      </c>
      <c r="C9" s="28">
        <f>'2019'!C175</f>
        <v>8356</v>
      </c>
      <c r="D9" s="28">
        <f>'2019'!D175</f>
        <v>9383</v>
      </c>
      <c r="E9" s="14">
        <f t="shared" si="0"/>
        <v>1027</v>
      </c>
      <c r="F9" s="40">
        <f t="shared" si="1"/>
        <v>0.12290569650550502</v>
      </c>
      <c r="G9" s="31">
        <f>D9/'2019'!D4</f>
        <v>1.214506145274247E-3</v>
      </c>
    </row>
    <row r="10" spans="1:7" ht="15" customHeight="1" thickBot="1" x14ac:dyDescent="0.25">
      <c r="A10" s="2"/>
      <c r="B10" s="51" t="s">
        <v>208</v>
      </c>
      <c r="C10" s="29">
        <f>'2019'!C160</f>
        <v>125773</v>
      </c>
      <c r="D10" s="29">
        <f>'2019'!D160</f>
        <v>156190</v>
      </c>
      <c r="E10" s="15">
        <f t="shared" si="0"/>
        <v>30417</v>
      </c>
      <c r="F10" s="41">
        <f>E10/C10</f>
        <v>0.24184045860399292</v>
      </c>
      <c r="G10" s="32">
        <f>D10/'2019'!D4</f>
        <v>2.0216744626493088E-2</v>
      </c>
    </row>
    <row r="11" spans="1:7" ht="15" customHeight="1" x14ac:dyDescent="0.2">
      <c r="B11" s="2"/>
      <c r="E11" s="2"/>
      <c r="F11" s="2"/>
    </row>
    <row r="14" spans="1:7" ht="15" customHeight="1" x14ac:dyDescent="0.2">
      <c r="B14" s="1" t="s">
        <v>216</v>
      </c>
    </row>
    <row r="15" spans="1:7" ht="15" customHeight="1" x14ac:dyDescent="0.2">
      <c r="B15" s="165"/>
      <c r="C15" s="165"/>
      <c r="D15" s="165"/>
      <c r="E15" s="165"/>
      <c r="F15" s="165"/>
      <c r="G15" s="165"/>
    </row>
    <row r="21" spans="4:6" ht="15" customHeight="1" x14ac:dyDescent="0.2">
      <c r="D21" s="3"/>
      <c r="E21" s="4"/>
      <c r="F21" s="4"/>
    </row>
  </sheetData>
  <mergeCells count="2">
    <mergeCell ref="B15:G15"/>
    <mergeCell ref="B2:G2"/>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B2" sqref="B2:G2"/>
    </sheetView>
  </sheetViews>
  <sheetFormatPr defaultRowHeight="12.75" x14ac:dyDescent="0.2"/>
  <cols>
    <col min="1" max="1" width="13.42578125" customWidth="1"/>
    <col min="2" max="2" width="27.5703125" customWidth="1"/>
    <col min="3" max="3" width="19.85546875" customWidth="1"/>
    <col min="4" max="4" width="22.28515625" customWidth="1"/>
    <col min="5" max="5" width="13.85546875" customWidth="1"/>
    <col min="6" max="6" width="16" customWidth="1"/>
    <col min="7" max="7" width="14.140625" customWidth="1"/>
  </cols>
  <sheetData>
    <row r="1" spans="1:7" ht="18" customHeight="1" x14ac:dyDescent="0.2"/>
    <row r="2" spans="1:7" ht="22.5" customHeight="1" x14ac:dyDescent="0.25">
      <c r="A2" s="27"/>
      <c r="B2" s="167" t="s">
        <v>276</v>
      </c>
      <c r="C2" s="167"/>
      <c r="D2" s="167"/>
      <c r="E2" s="167"/>
      <c r="F2" s="167"/>
      <c r="G2" s="167"/>
    </row>
    <row r="3" spans="1:7" ht="13.5" thickBot="1" x14ac:dyDescent="0.25"/>
    <row r="4" spans="1:7" ht="32.25" customHeight="1" x14ac:dyDescent="0.2">
      <c r="B4" s="72" t="s">
        <v>221</v>
      </c>
      <c r="C4" s="73">
        <v>2018</v>
      </c>
      <c r="D4" s="73">
        <v>2019</v>
      </c>
      <c r="E4" s="74" t="s">
        <v>1</v>
      </c>
      <c r="F4" s="70" t="s">
        <v>215</v>
      </c>
      <c r="G4" s="71" t="s">
        <v>230</v>
      </c>
    </row>
    <row r="5" spans="1:7" ht="17.25" customHeight="1" x14ac:dyDescent="0.2">
      <c r="B5" s="24" t="s">
        <v>223</v>
      </c>
      <c r="C5" s="19">
        <v>5314984</v>
      </c>
      <c r="D5" s="19">
        <v>5775983</v>
      </c>
      <c r="E5" s="19">
        <f>D5-C5</f>
        <v>460999</v>
      </c>
      <c r="F5" s="33">
        <f>E5/C5</f>
        <v>8.6735726767945109E-2</v>
      </c>
      <c r="G5" s="42">
        <f>D5/'2019'!D4</f>
        <v>0.74762515703928178</v>
      </c>
    </row>
    <row r="6" spans="1:7" ht="16.5" customHeight="1" x14ac:dyDescent="0.2">
      <c r="B6" s="25" t="s">
        <v>222</v>
      </c>
      <c r="C6" s="19">
        <v>1788417</v>
      </c>
      <c r="D6" s="19">
        <v>1829341</v>
      </c>
      <c r="E6" s="19">
        <f>D6-C6</f>
        <v>40924</v>
      </c>
      <c r="F6" s="34">
        <f>E6/C6</f>
        <v>2.2882806414835019E-2</v>
      </c>
      <c r="G6" s="43">
        <f>D6/'2019'!D4</f>
        <v>0.23678417204541577</v>
      </c>
    </row>
    <row r="7" spans="1:7" x14ac:dyDescent="0.2">
      <c r="B7" s="25" t="s">
        <v>224</v>
      </c>
      <c r="C7" s="19">
        <v>67478</v>
      </c>
      <c r="D7" s="19">
        <v>79902</v>
      </c>
      <c r="E7" s="19">
        <f>D7-C7</f>
        <v>12424</v>
      </c>
      <c r="F7" s="34">
        <f>E7/C7</f>
        <v>0.18411926850232668</v>
      </c>
      <c r="G7" s="43">
        <f>D7/'2019'!D4</f>
        <v>1.0342264736193423E-2</v>
      </c>
    </row>
    <row r="8" spans="1:7" ht="17.25" customHeight="1" thickBot="1" x14ac:dyDescent="0.25">
      <c r="B8" s="26" t="s">
        <v>225</v>
      </c>
      <c r="C8" s="21">
        <v>32471</v>
      </c>
      <c r="D8" s="21">
        <v>40548</v>
      </c>
      <c r="E8" s="21">
        <f>D8-C8</f>
        <v>8077</v>
      </c>
      <c r="F8" s="35">
        <f>E8/C8</f>
        <v>0.24874503403036555</v>
      </c>
      <c r="G8" s="44">
        <f>D8/'2019'!D4</f>
        <v>5.248406179109045E-3</v>
      </c>
    </row>
    <row r="12" spans="1:7" x14ac:dyDescent="0.2">
      <c r="B12" t="s">
        <v>216</v>
      </c>
    </row>
    <row r="13" spans="1:7" x14ac:dyDescent="0.2">
      <c r="B13" s="166"/>
      <c r="C13" s="166"/>
      <c r="D13" s="166"/>
      <c r="E13" s="166"/>
      <c r="F13" s="166"/>
      <c r="G13" s="166"/>
    </row>
  </sheetData>
  <mergeCells count="2">
    <mergeCell ref="B13:G13"/>
    <mergeCell ref="B2:G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workbookViewId="0">
      <selection activeCell="B2" sqref="B2:G2"/>
    </sheetView>
  </sheetViews>
  <sheetFormatPr defaultRowHeight="12.75" x14ac:dyDescent="0.2"/>
  <cols>
    <col min="1" max="1" width="9.7109375" customWidth="1"/>
    <col min="2" max="2" width="30.42578125" customWidth="1"/>
    <col min="3" max="3" width="21.5703125" customWidth="1"/>
    <col min="4" max="4" width="23.140625" customWidth="1"/>
    <col min="5" max="5" width="16.85546875" customWidth="1"/>
    <col min="6" max="6" width="16.140625" customWidth="1"/>
    <col min="7" max="7" width="15.28515625" customWidth="1"/>
  </cols>
  <sheetData>
    <row r="1" spans="2:7" ht="21.75" customHeight="1" x14ac:dyDescent="0.2"/>
    <row r="2" spans="2:7" ht="22.5" customHeight="1" x14ac:dyDescent="0.2">
      <c r="B2" s="167" t="s">
        <v>276</v>
      </c>
      <c r="C2" s="167"/>
      <c r="D2" s="167"/>
      <c r="E2" s="167"/>
      <c r="F2" s="167"/>
      <c r="G2" s="167"/>
    </row>
    <row r="3" spans="2:7" ht="13.5" thickBot="1" x14ac:dyDescent="0.25"/>
    <row r="4" spans="2:7" ht="29.25" customHeight="1" x14ac:dyDescent="0.2">
      <c r="B4" s="72" t="s">
        <v>226</v>
      </c>
      <c r="C4" s="73">
        <v>2018</v>
      </c>
      <c r="D4" s="73">
        <v>2019</v>
      </c>
      <c r="E4" s="74" t="s">
        <v>1</v>
      </c>
      <c r="F4" s="70" t="s">
        <v>215</v>
      </c>
      <c r="G4" s="71" t="s">
        <v>230</v>
      </c>
    </row>
    <row r="5" spans="2:7" x14ac:dyDescent="0.2">
      <c r="B5" s="45" t="s">
        <v>255</v>
      </c>
      <c r="C5" s="18">
        <v>1402157</v>
      </c>
      <c r="D5" s="18">
        <v>1355626</v>
      </c>
      <c r="E5" s="19">
        <f>D5-C5</f>
        <v>-46531</v>
      </c>
      <c r="F5" s="36">
        <f>E5/C5</f>
        <v>-3.3185299506403351E-2</v>
      </c>
      <c r="G5" s="37">
        <f>D5/'2019'!$D$4</f>
        <v>0.17546798547304127</v>
      </c>
    </row>
    <row r="6" spans="2:7" x14ac:dyDescent="0.2">
      <c r="B6" s="45" t="s">
        <v>239</v>
      </c>
      <c r="C6" s="18">
        <v>1296833</v>
      </c>
      <c r="D6" s="18">
        <v>1355489</v>
      </c>
      <c r="E6" s="19">
        <f t="shared" ref="E6:E25" si="0">D6-C6</f>
        <v>58656</v>
      </c>
      <c r="F6" s="36">
        <f t="shared" ref="F6:F25" si="1">E6/C6</f>
        <v>4.5230187695717183E-2</v>
      </c>
      <c r="G6" s="37">
        <f>D6/'2019'!$D$4</f>
        <v>0.17545025262193795</v>
      </c>
    </row>
    <row r="7" spans="2:7" x14ac:dyDescent="0.2">
      <c r="B7" s="45" t="s">
        <v>242</v>
      </c>
      <c r="C7" s="18">
        <v>1129490</v>
      </c>
      <c r="D7" s="18">
        <v>1256631</v>
      </c>
      <c r="E7" s="19">
        <f t="shared" si="0"/>
        <v>127141</v>
      </c>
      <c r="F7" s="36">
        <f t="shared" si="1"/>
        <v>0.11256496294787913</v>
      </c>
      <c r="G7" s="37">
        <f>D7/'2019'!$D$4</f>
        <v>0.16265438259001622</v>
      </c>
    </row>
    <row r="8" spans="2:7" x14ac:dyDescent="0.2">
      <c r="B8" s="45" t="s">
        <v>240</v>
      </c>
      <c r="C8" s="18">
        <v>1121052</v>
      </c>
      <c r="D8" s="18">
        <v>1235802</v>
      </c>
      <c r="E8" s="19">
        <f t="shared" si="0"/>
        <v>114750</v>
      </c>
      <c r="F8" s="36">
        <f t="shared" si="1"/>
        <v>0.1023592125967395</v>
      </c>
      <c r="G8" s="37">
        <f>D8/'2019'!$D$4</f>
        <v>0.1599583420379628</v>
      </c>
    </row>
    <row r="9" spans="2:7" x14ac:dyDescent="0.2">
      <c r="B9" s="45" t="s">
        <v>241</v>
      </c>
      <c r="C9" s="18">
        <v>1057581</v>
      </c>
      <c r="D9" s="18">
        <v>1211590</v>
      </c>
      <c r="E9" s="19">
        <f t="shared" si="0"/>
        <v>154009</v>
      </c>
      <c r="F9" s="36">
        <f t="shared" si="1"/>
        <v>0.14562383401365947</v>
      </c>
      <c r="G9" s="37">
        <f>D9/'2019'!$D$4</f>
        <v>0.15682441655683949</v>
      </c>
    </row>
    <row r="10" spans="2:7" x14ac:dyDescent="0.2">
      <c r="B10" s="45" t="s">
        <v>256</v>
      </c>
      <c r="C10" s="18">
        <v>239251</v>
      </c>
      <c r="D10" s="18">
        <v>258159</v>
      </c>
      <c r="E10" s="19">
        <f t="shared" si="0"/>
        <v>18908</v>
      </c>
      <c r="F10" s="36">
        <f t="shared" si="1"/>
        <v>7.9029972706488164E-2</v>
      </c>
      <c r="G10" s="37">
        <f>D10/'2019'!$D$4</f>
        <v>3.3415292759016765E-2</v>
      </c>
    </row>
    <row r="11" spans="2:7" x14ac:dyDescent="0.2">
      <c r="B11" s="45" t="s">
        <v>284</v>
      </c>
      <c r="C11" s="18">
        <v>207309</v>
      </c>
      <c r="D11" s="18">
        <v>219626</v>
      </c>
      <c r="E11" s="19">
        <f t="shared" si="0"/>
        <v>12317</v>
      </c>
      <c r="F11" s="36">
        <f t="shared" si="1"/>
        <v>5.9413725405071657E-2</v>
      </c>
      <c r="G11" s="37">
        <f>D11/'2019'!$D$4</f>
        <v>2.8427701871683017E-2</v>
      </c>
    </row>
    <row r="12" spans="2:7" x14ac:dyDescent="0.2">
      <c r="B12" s="45" t="s">
        <v>257</v>
      </c>
      <c r="C12" s="18">
        <v>147009</v>
      </c>
      <c r="D12" s="18">
        <v>215556</v>
      </c>
      <c r="E12" s="19">
        <f t="shared" si="0"/>
        <v>68547</v>
      </c>
      <c r="F12" s="36">
        <f t="shared" si="1"/>
        <v>0.4662775748423566</v>
      </c>
      <c r="G12" s="37">
        <f>D12/'2019'!$D$4</f>
        <v>2.7900893813357728E-2</v>
      </c>
    </row>
    <row r="13" spans="2:7" x14ac:dyDescent="0.2">
      <c r="B13" s="45" t="s">
        <v>243</v>
      </c>
      <c r="C13" s="18">
        <v>163985</v>
      </c>
      <c r="D13" s="18">
        <v>167157</v>
      </c>
      <c r="E13" s="19">
        <f t="shared" si="0"/>
        <v>3172</v>
      </c>
      <c r="F13" s="36">
        <f t="shared" si="1"/>
        <v>1.9343232612738969E-2</v>
      </c>
      <c r="G13" s="37">
        <f>D13/'2019'!$D$4</f>
        <v>2.1636278772845283E-2</v>
      </c>
    </row>
    <row r="14" spans="2:7" x14ac:dyDescent="0.2">
      <c r="B14" s="45" t="s">
        <v>283</v>
      </c>
      <c r="C14" s="18">
        <v>106006</v>
      </c>
      <c r="D14" s="18">
        <v>97911</v>
      </c>
      <c r="E14" s="19">
        <f t="shared" si="0"/>
        <v>-8095</v>
      </c>
      <c r="F14" s="36">
        <f t="shared" si="1"/>
        <v>-7.6363602060260743E-2</v>
      </c>
      <c r="G14" s="37">
        <f>D14/'2019'!$D$4</f>
        <v>1.26732933166308E-2</v>
      </c>
    </row>
    <row r="15" spans="2:7" x14ac:dyDescent="0.2">
      <c r="B15" s="45" t="s">
        <v>244</v>
      </c>
      <c r="C15" s="18">
        <v>112763</v>
      </c>
      <c r="D15" s="18">
        <v>92089</v>
      </c>
      <c r="E15" s="19">
        <f t="shared" si="0"/>
        <v>-20674</v>
      </c>
      <c r="F15" s="36">
        <f t="shared" si="1"/>
        <v>-0.18334028005640149</v>
      </c>
      <c r="G15" s="37">
        <f>D15/'2019'!$D$4</f>
        <v>1.1919711863173839E-2</v>
      </c>
    </row>
    <row r="16" spans="2:7" x14ac:dyDescent="0.2">
      <c r="B16" s="45" t="s">
        <v>245</v>
      </c>
      <c r="C16" s="18">
        <v>47784</v>
      </c>
      <c r="D16" s="18">
        <v>69835</v>
      </c>
      <c r="E16" s="19">
        <f t="shared" si="0"/>
        <v>22051</v>
      </c>
      <c r="F16" s="36">
        <f t="shared" si="1"/>
        <v>0.46147245940063619</v>
      </c>
      <c r="G16" s="37">
        <f>D16/'2019'!$D$4</f>
        <v>9.0392237722718791E-3</v>
      </c>
    </row>
    <row r="17" spans="2:7" x14ac:dyDescent="0.2">
      <c r="B17" s="45" t="s">
        <v>285</v>
      </c>
      <c r="C17" s="18">
        <v>71769</v>
      </c>
      <c r="D17" s="18">
        <v>69403</v>
      </c>
      <c r="E17" s="19">
        <f t="shared" si="0"/>
        <v>-2366</v>
      </c>
      <c r="F17" s="36">
        <f t="shared" si="1"/>
        <v>-3.2966879850631889E-2</v>
      </c>
      <c r="G17" s="37">
        <f>D17/'2019'!$D$4</f>
        <v>8.9833070447051643E-3</v>
      </c>
    </row>
    <row r="18" spans="2:7" x14ac:dyDescent="0.2">
      <c r="B18" s="45" t="s">
        <v>258</v>
      </c>
      <c r="C18" s="18">
        <v>37694</v>
      </c>
      <c r="D18" s="18">
        <v>46677</v>
      </c>
      <c r="E18" s="19">
        <f t="shared" si="0"/>
        <v>8983</v>
      </c>
      <c r="F18" s="36">
        <f t="shared" si="1"/>
        <v>0.23831378999310235</v>
      </c>
      <c r="G18" s="37">
        <f>D18/'2019'!$D$4</f>
        <v>6.0417247514617956E-3</v>
      </c>
    </row>
    <row r="19" spans="2:7" x14ac:dyDescent="0.2">
      <c r="B19" s="45" t="s">
        <v>261</v>
      </c>
      <c r="C19" s="18">
        <v>29257</v>
      </c>
      <c r="D19" s="18">
        <v>32652</v>
      </c>
      <c r="E19" s="19">
        <f t="shared" si="0"/>
        <v>3395</v>
      </c>
      <c r="F19" s="36">
        <f t="shared" si="1"/>
        <v>0.11604060566701986</v>
      </c>
      <c r="G19" s="37">
        <f>D19/'2019'!$D$4</f>
        <v>4.2263726585841108E-3</v>
      </c>
    </row>
    <row r="20" spans="2:7" x14ac:dyDescent="0.2">
      <c r="B20" s="45" t="s">
        <v>259</v>
      </c>
      <c r="C20" s="18">
        <v>14038</v>
      </c>
      <c r="D20" s="18">
        <v>19362</v>
      </c>
      <c r="E20" s="19">
        <f t="shared" si="0"/>
        <v>5324</v>
      </c>
      <c r="F20" s="36">
        <f t="shared" si="1"/>
        <v>0.37925630431685425</v>
      </c>
      <c r="G20" s="37">
        <f>D20/'2019'!$D$4</f>
        <v>2.5061566646914601E-3</v>
      </c>
    </row>
    <row r="21" spans="2:7" x14ac:dyDescent="0.2">
      <c r="B21" s="45" t="s">
        <v>260</v>
      </c>
      <c r="C21" s="18">
        <v>16445</v>
      </c>
      <c r="D21" s="18">
        <v>19291</v>
      </c>
      <c r="E21" s="19">
        <f t="shared" si="0"/>
        <v>2846</v>
      </c>
      <c r="F21" s="36">
        <f t="shared" si="1"/>
        <v>0.17306172088780786</v>
      </c>
      <c r="G21" s="37">
        <f>D21/'2019'!$D$4</f>
        <v>2.4969666469663752E-3</v>
      </c>
    </row>
    <row r="22" spans="2:7" x14ac:dyDescent="0.2">
      <c r="B22" s="45" t="s">
        <v>262</v>
      </c>
      <c r="C22" s="18">
        <v>1988</v>
      </c>
      <c r="D22" s="18">
        <v>1895</v>
      </c>
      <c r="E22" s="19">
        <f t="shared" si="0"/>
        <v>-93</v>
      </c>
      <c r="F22" s="36">
        <f t="shared" si="1"/>
        <v>-4.6780684104627768E-2</v>
      </c>
      <c r="G22" s="37">
        <f>D22/'2019'!$D$4</f>
        <v>2.4528286745120943E-4</v>
      </c>
    </row>
    <row r="23" spans="2:7" x14ac:dyDescent="0.2">
      <c r="B23" s="45" t="s">
        <v>263</v>
      </c>
      <c r="C23" s="18">
        <v>527</v>
      </c>
      <c r="D23" s="18">
        <v>573</v>
      </c>
      <c r="E23" s="19">
        <f t="shared" si="0"/>
        <v>46</v>
      </c>
      <c r="F23" s="36">
        <f t="shared" si="1"/>
        <v>8.7286527514231493E-2</v>
      </c>
      <c r="G23" s="37">
        <f>D23/'2019'!$D$4</f>
        <v>7.4167326147516095E-5</v>
      </c>
    </row>
    <row r="24" spans="2:7" x14ac:dyDescent="0.2">
      <c r="B24" s="45" t="s">
        <v>246</v>
      </c>
      <c r="C24" s="18">
        <v>337</v>
      </c>
      <c r="D24" s="18">
        <v>317</v>
      </c>
      <c r="E24" s="19">
        <f t="shared" si="0"/>
        <v>-20</v>
      </c>
      <c r="F24" s="36">
        <f t="shared" si="1"/>
        <v>-5.9347181008902079E-2</v>
      </c>
      <c r="G24" s="37">
        <f>D24/'2019'!$D$4</f>
        <v>4.1031487589463529E-5</v>
      </c>
    </row>
    <row r="25" spans="2:7" ht="13.5" thickBot="1" x14ac:dyDescent="0.25">
      <c r="B25" s="46" t="s">
        <v>247</v>
      </c>
      <c r="C25" s="119">
        <v>75</v>
      </c>
      <c r="D25" s="119">
        <v>133</v>
      </c>
      <c r="E25" s="21">
        <f t="shared" si="0"/>
        <v>58</v>
      </c>
      <c r="F25" s="38">
        <f t="shared" si="1"/>
        <v>0.77333333333333332</v>
      </c>
      <c r="G25" s="39">
        <f>D25/'2019'!$D$4</f>
        <v>1.7215103625863248E-5</v>
      </c>
    </row>
    <row r="26" spans="2:7" x14ac:dyDescent="0.2">
      <c r="B26" s="63"/>
      <c r="C26" s="63"/>
      <c r="D26" s="63"/>
    </row>
    <row r="27" spans="2:7" x14ac:dyDescent="0.2">
      <c r="B27" s="63"/>
      <c r="C27" s="63"/>
      <c r="D27" s="63"/>
    </row>
    <row r="29" spans="2:7" x14ac:dyDescent="0.2">
      <c r="B29" s="52" t="s">
        <v>216</v>
      </c>
    </row>
    <row r="30" spans="2:7" x14ac:dyDescent="0.2">
      <c r="B30" s="166"/>
      <c r="C30" s="166"/>
      <c r="D30" s="166"/>
      <c r="E30" s="166"/>
      <c r="F30" s="166"/>
      <c r="G30" s="166"/>
    </row>
  </sheetData>
  <mergeCells count="2">
    <mergeCell ref="B30:G30"/>
    <mergeCell ref="B2:G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9"/>
  <sheetViews>
    <sheetView workbookViewId="0">
      <pane xSplit="1" ySplit="1" topLeftCell="F2" activePane="bottomRight" state="frozen"/>
      <selection pane="topRight" activeCell="B1" sqref="B1"/>
      <selection pane="bottomLeft" activeCell="A2" sqref="A2"/>
      <selection pane="bottomRight"/>
    </sheetView>
  </sheetViews>
  <sheetFormatPr defaultRowHeight="12.75" x14ac:dyDescent="0.2"/>
  <cols>
    <col min="1" max="1" width="47.5703125" customWidth="1"/>
    <col min="2" max="2" width="14.140625" customWidth="1"/>
    <col min="3" max="3" width="14" bestFit="1" customWidth="1"/>
    <col min="4" max="4" width="14.140625" customWidth="1"/>
    <col min="5" max="8" width="14.7109375" customWidth="1"/>
    <col min="9" max="10" width="13.7109375" customWidth="1"/>
    <col min="11" max="13" width="16.140625" customWidth="1"/>
    <col min="14" max="14" width="15.5703125" customWidth="1"/>
  </cols>
  <sheetData>
    <row r="1" spans="1:14" ht="30" customHeight="1" x14ac:dyDescent="0.2">
      <c r="A1" s="143" t="s">
        <v>0</v>
      </c>
      <c r="B1" s="144" t="s">
        <v>287</v>
      </c>
      <c r="C1" s="144" t="s">
        <v>288</v>
      </c>
      <c r="D1" s="144" t="s">
        <v>289</v>
      </c>
      <c r="E1" s="144" t="s">
        <v>290</v>
      </c>
      <c r="F1" s="144" t="s">
        <v>291</v>
      </c>
      <c r="G1" s="144" t="s">
        <v>292</v>
      </c>
      <c r="H1" s="144" t="s">
        <v>293</v>
      </c>
      <c r="I1" s="144" t="s">
        <v>294</v>
      </c>
      <c r="J1" s="144" t="s">
        <v>295</v>
      </c>
      <c r="K1" s="144" t="s">
        <v>296</v>
      </c>
      <c r="L1" s="144" t="s">
        <v>297</v>
      </c>
      <c r="M1" s="144" t="s">
        <v>299</v>
      </c>
      <c r="N1" s="145">
        <v>2019</v>
      </c>
    </row>
    <row r="2" spans="1:14" ht="30" customHeight="1" x14ac:dyDescent="0.2">
      <c r="A2" s="146" t="s">
        <v>275</v>
      </c>
      <c r="B2" s="147">
        <v>528678</v>
      </c>
      <c r="C2" s="147">
        <v>469545</v>
      </c>
      <c r="D2" s="147">
        <v>619325</v>
      </c>
      <c r="E2" s="147">
        <v>647770</v>
      </c>
      <c r="F2" s="147">
        <v>723160</v>
      </c>
      <c r="G2" s="147">
        <v>873966</v>
      </c>
      <c r="H2" s="147">
        <v>1099474</v>
      </c>
      <c r="I2" s="147">
        <v>1358598</v>
      </c>
      <c r="J2" s="100">
        <v>917044</v>
      </c>
      <c r="K2" s="100">
        <v>782670</v>
      </c>
      <c r="L2" s="100">
        <v>670122</v>
      </c>
      <c r="M2" s="100">
        <v>667612</v>
      </c>
      <c r="N2" s="148">
        <f>SUM(B2:M2)</f>
        <v>9357964</v>
      </c>
    </row>
    <row r="3" spans="1:14" ht="22.5" customHeight="1" x14ac:dyDescent="0.2">
      <c r="A3" s="149" t="s">
        <v>264</v>
      </c>
      <c r="B3" s="150">
        <f>B2-B4</f>
        <v>91460</v>
      </c>
      <c r="C3" s="150">
        <f t="shared" ref="C3:F3" si="0">C2-C4</f>
        <v>80327</v>
      </c>
      <c r="D3" s="150">
        <f>D2-D4</f>
        <v>112261</v>
      </c>
      <c r="E3" s="150">
        <f t="shared" si="0"/>
        <v>98009</v>
      </c>
      <c r="F3" s="150">
        <f t="shared" si="0"/>
        <v>104451</v>
      </c>
      <c r="G3" s="150">
        <v>146332</v>
      </c>
      <c r="H3" s="150">
        <v>217143</v>
      </c>
      <c r="I3" s="150">
        <v>272002</v>
      </c>
      <c r="J3" s="105">
        <v>132764</v>
      </c>
      <c r="K3" s="105">
        <v>117615</v>
      </c>
      <c r="L3" s="105">
        <v>126946</v>
      </c>
      <c r="M3" s="105">
        <v>132880</v>
      </c>
      <c r="N3" s="151">
        <f>N2-N4</f>
        <v>1632190</v>
      </c>
    </row>
    <row r="4" spans="1:14" ht="30" x14ac:dyDescent="0.2">
      <c r="A4" s="124" t="s">
        <v>276</v>
      </c>
      <c r="B4" s="87">
        <f>SUM(B6,B66,B114,B160,B175,B232)</f>
        <v>437218</v>
      </c>
      <c r="C4" s="87">
        <f t="shared" ref="C4:D4" si="1">SUM(C6,C66,C114,C160,C175,C232)</f>
        <v>389218</v>
      </c>
      <c r="D4" s="87">
        <f t="shared" si="1"/>
        <v>507064</v>
      </c>
      <c r="E4" s="87">
        <f>SUM(E6,E66,E114,E160,E175,E232)</f>
        <v>549761</v>
      </c>
      <c r="F4" s="87">
        <f>SUM(F6,F66,F114,F160,F175,F232)</f>
        <v>618709</v>
      </c>
      <c r="G4" s="87">
        <v>727634</v>
      </c>
      <c r="H4" s="87">
        <v>882331</v>
      </c>
      <c r="I4" s="87">
        <v>1086596</v>
      </c>
      <c r="J4" s="87">
        <v>784280</v>
      </c>
      <c r="K4" s="87">
        <v>665055</v>
      </c>
      <c r="L4" s="87">
        <v>543176</v>
      </c>
      <c r="M4" s="87">
        <v>534732</v>
      </c>
      <c r="N4" s="125">
        <f>SUM(B4:M4)</f>
        <v>7725774</v>
      </c>
    </row>
    <row r="5" spans="1:14" ht="23.25" customHeight="1" x14ac:dyDescent="0.2">
      <c r="A5" s="152" t="s">
        <v>274</v>
      </c>
      <c r="B5" s="87"/>
      <c r="C5" s="87"/>
      <c r="D5" s="87"/>
      <c r="E5" s="87"/>
      <c r="F5" s="87"/>
      <c r="G5" s="87"/>
      <c r="H5" s="87"/>
      <c r="I5" s="87"/>
      <c r="J5" s="87"/>
      <c r="K5" s="87"/>
      <c r="L5" s="87"/>
      <c r="M5" s="87"/>
      <c r="N5" s="125"/>
    </row>
    <row r="6" spans="1:14" ht="19.5" customHeight="1" x14ac:dyDescent="0.2">
      <c r="A6" s="153" t="s">
        <v>3</v>
      </c>
      <c r="B6" s="95">
        <v>363073</v>
      </c>
      <c r="C6" s="95">
        <v>327882</v>
      </c>
      <c r="D6" s="95">
        <v>432808</v>
      </c>
      <c r="E6" s="95">
        <v>474665</v>
      </c>
      <c r="F6" s="95">
        <v>546793</v>
      </c>
      <c r="G6" s="95">
        <v>630417</v>
      </c>
      <c r="H6" s="95">
        <v>768876</v>
      </c>
      <c r="I6" s="95">
        <v>944706</v>
      </c>
      <c r="J6" s="88">
        <v>676157</v>
      </c>
      <c r="K6" s="88">
        <v>571960</v>
      </c>
      <c r="L6" s="88">
        <v>466580</v>
      </c>
      <c r="M6" s="88">
        <v>461338</v>
      </c>
      <c r="N6" s="136">
        <f t="shared" ref="N6:N37" si="2">SUM(B6:M6)</f>
        <v>6665255</v>
      </c>
    </row>
    <row r="7" spans="1:14" ht="15" x14ac:dyDescent="0.2">
      <c r="A7" s="126" t="s">
        <v>4</v>
      </c>
      <c r="B7" s="127">
        <v>281033</v>
      </c>
      <c r="C7" s="127">
        <v>249273</v>
      </c>
      <c r="D7" s="127">
        <v>333641</v>
      </c>
      <c r="E7" s="127">
        <v>342825</v>
      </c>
      <c r="F7" s="127">
        <v>427195</v>
      </c>
      <c r="G7" s="127">
        <v>443818</v>
      </c>
      <c r="H7" s="127">
        <v>555852</v>
      </c>
      <c r="I7" s="127">
        <v>715486</v>
      </c>
      <c r="J7" s="158">
        <v>506125</v>
      </c>
      <c r="K7" s="158">
        <v>421968</v>
      </c>
      <c r="L7" s="158">
        <v>355078</v>
      </c>
      <c r="M7" s="158">
        <v>356013</v>
      </c>
      <c r="N7" s="128">
        <f t="shared" si="2"/>
        <v>4988307</v>
      </c>
    </row>
    <row r="8" spans="1:14" x14ac:dyDescent="0.2">
      <c r="A8" s="130" t="s">
        <v>6</v>
      </c>
      <c r="B8" s="55">
        <v>92341</v>
      </c>
      <c r="C8" s="55">
        <v>83511</v>
      </c>
      <c r="D8" s="55">
        <v>117050</v>
      </c>
      <c r="E8" s="55">
        <v>99073</v>
      </c>
      <c r="F8" s="55">
        <v>105962</v>
      </c>
      <c r="G8" s="55">
        <v>124780</v>
      </c>
      <c r="H8" s="55">
        <v>175499</v>
      </c>
      <c r="I8" s="55">
        <v>226133</v>
      </c>
      <c r="J8" s="55">
        <v>145482</v>
      </c>
      <c r="K8" s="55">
        <v>119540</v>
      </c>
      <c r="L8" s="55">
        <v>114657</v>
      </c>
      <c r="M8" s="55">
        <v>122591</v>
      </c>
      <c r="N8" s="129">
        <f t="shared" si="2"/>
        <v>1526619</v>
      </c>
    </row>
    <row r="9" spans="1:14" x14ac:dyDescent="0.2">
      <c r="A9" s="130" t="s">
        <v>7</v>
      </c>
      <c r="B9" s="55">
        <v>1773</v>
      </c>
      <c r="C9" s="55">
        <v>1944</v>
      </c>
      <c r="D9" s="55">
        <v>2830</v>
      </c>
      <c r="E9" s="55">
        <v>2348</v>
      </c>
      <c r="F9" s="55">
        <v>4099</v>
      </c>
      <c r="G9" s="55">
        <v>6641</v>
      </c>
      <c r="H9" s="55">
        <v>12545</v>
      </c>
      <c r="I9" s="55">
        <v>13844</v>
      </c>
      <c r="J9" s="55">
        <v>10074</v>
      </c>
      <c r="K9" s="55">
        <v>4088</v>
      </c>
      <c r="L9" s="55">
        <v>3619</v>
      </c>
      <c r="M9" s="55">
        <v>2369</v>
      </c>
      <c r="N9" s="129">
        <f t="shared" si="2"/>
        <v>66174</v>
      </c>
    </row>
    <row r="10" spans="1:14" x14ac:dyDescent="0.2">
      <c r="A10" s="130" t="s">
        <v>8</v>
      </c>
      <c r="B10" s="55">
        <v>516</v>
      </c>
      <c r="C10" s="55">
        <v>602</v>
      </c>
      <c r="D10" s="55">
        <v>766</v>
      </c>
      <c r="E10" s="55">
        <v>947</v>
      </c>
      <c r="F10" s="55">
        <v>912</v>
      </c>
      <c r="G10" s="55">
        <v>1078</v>
      </c>
      <c r="H10" s="55">
        <v>1270</v>
      </c>
      <c r="I10" s="55">
        <v>1252</v>
      </c>
      <c r="J10" s="55">
        <v>1011</v>
      </c>
      <c r="K10" s="55">
        <v>1059</v>
      </c>
      <c r="L10" s="55">
        <v>718</v>
      </c>
      <c r="M10" s="55">
        <v>785</v>
      </c>
      <c r="N10" s="129">
        <f t="shared" si="2"/>
        <v>10916</v>
      </c>
    </row>
    <row r="11" spans="1:14" x14ac:dyDescent="0.2">
      <c r="A11" s="130" t="s">
        <v>10</v>
      </c>
      <c r="B11" s="55">
        <v>288</v>
      </c>
      <c r="C11" s="55">
        <v>392</v>
      </c>
      <c r="D11" s="55">
        <v>557</v>
      </c>
      <c r="E11" s="55">
        <v>756</v>
      </c>
      <c r="F11" s="55">
        <v>858</v>
      </c>
      <c r="G11" s="55">
        <v>724</v>
      </c>
      <c r="H11" s="55">
        <v>1590</v>
      </c>
      <c r="I11" s="55">
        <v>1485</v>
      </c>
      <c r="J11" s="55">
        <v>1997</v>
      </c>
      <c r="K11" s="55">
        <v>2117</v>
      </c>
      <c r="L11" s="55">
        <v>945</v>
      </c>
      <c r="M11" s="55">
        <v>773</v>
      </c>
      <c r="N11" s="129">
        <f t="shared" si="2"/>
        <v>12482</v>
      </c>
    </row>
    <row r="12" spans="1:14" x14ac:dyDescent="0.2">
      <c r="A12" s="130" t="s">
        <v>21</v>
      </c>
      <c r="B12" s="55">
        <v>748</v>
      </c>
      <c r="C12" s="55">
        <v>736</v>
      </c>
      <c r="D12" s="55">
        <v>955</v>
      </c>
      <c r="E12" s="55">
        <v>1165</v>
      </c>
      <c r="F12" s="55">
        <v>1128</v>
      </c>
      <c r="G12" s="55">
        <v>1153</v>
      </c>
      <c r="H12" s="55">
        <v>1417</v>
      </c>
      <c r="I12" s="55">
        <v>1327</v>
      </c>
      <c r="J12" s="55">
        <v>1314</v>
      </c>
      <c r="K12" s="55">
        <v>1312</v>
      </c>
      <c r="L12" s="55">
        <v>1192</v>
      </c>
      <c r="M12" s="55">
        <v>1261</v>
      </c>
      <c r="N12" s="129">
        <f t="shared" si="2"/>
        <v>13708</v>
      </c>
    </row>
    <row r="13" spans="1:14" x14ac:dyDescent="0.2">
      <c r="A13" s="130" t="s">
        <v>14</v>
      </c>
      <c r="B13" s="55">
        <v>834</v>
      </c>
      <c r="C13" s="55">
        <v>992</v>
      </c>
      <c r="D13" s="55">
        <v>1408</v>
      </c>
      <c r="E13" s="55">
        <v>1527</v>
      </c>
      <c r="F13" s="55">
        <v>1960</v>
      </c>
      <c r="G13" s="55">
        <v>1993</v>
      </c>
      <c r="H13" s="55">
        <v>2106</v>
      </c>
      <c r="I13" s="55">
        <v>2121</v>
      </c>
      <c r="J13" s="55">
        <v>3093</v>
      </c>
      <c r="K13" s="55">
        <v>2825</v>
      </c>
      <c r="L13" s="55">
        <v>1027</v>
      </c>
      <c r="M13" s="55">
        <v>628</v>
      </c>
      <c r="N13" s="129">
        <f t="shared" si="2"/>
        <v>20514</v>
      </c>
    </row>
    <row r="14" spans="1:14" x14ac:dyDescent="0.2">
      <c r="A14" s="130" t="s">
        <v>281</v>
      </c>
      <c r="B14" s="55">
        <v>1180</v>
      </c>
      <c r="C14" s="55">
        <v>1198</v>
      </c>
      <c r="D14" s="55">
        <v>1336</v>
      </c>
      <c r="E14" s="55">
        <v>1642</v>
      </c>
      <c r="F14" s="55">
        <v>1893</v>
      </c>
      <c r="G14" s="55">
        <v>1974</v>
      </c>
      <c r="H14" s="55">
        <v>2505</v>
      </c>
      <c r="I14" s="55">
        <v>2259</v>
      </c>
      <c r="J14" s="55">
        <v>3439</v>
      </c>
      <c r="K14" s="55">
        <v>2377</v>
      </c>
      <c r="L14" s="55">
        <v>1341</v>
      </c>
      <c r="M14" s="55">
        <v>1237</v>
      </c>
      <c r="N14" s="129">
        <f t="shared" si="2"/>
        <v>22381</v>
      </c>
    </row>
    <row r="15" spans="1:14" x14ac:dyDescent="0.2">
      <c r="A15" s="130" t="s">
        <v>15</v>
      </c>
      <c r="B15" s="55">
        <v>341</v>
      </c>
      <c r="C15" s="55">
        <v>333</v>
      </c>
      <c r="D15" s="55">
        <v>471</v>
      </c>
      <c r="E15" s="55">
        <v>505</v>
      </c>
      <c r="F15" s="55">
        <v>594</v>
      </c>
      <c r="G15" s="55">
        <v>638</v>
      </c>
      <c r="H15" s="55">
        <v>653</v>
      </c>
      <c r="I15" s="55">
        <v>689</v>
      </c>
      <c r="J15" s="55">
        <v>612</v>
      </c>
      <c r="K15" s="55">
        <v>721</v>
      </c>
      <c r="L15" s="55">
        <v>559</v>
      </c>
      <c r="M15" s="55">
        <v>443</v>
      </c>
      <c r="N15" s="129">
        <f t="shared" si="2"/>
        <v>6559</v>
      </c>
    </row>
    <row r="16" spans="1:14" x14ac:dyDescent="0.2">
      <c r="A16" s="130" t="s">
        <v>16</v>
      </c>
      <c r="B16" s="55">
        <v>1985</v>
      </c>
      <c r="C16" s="55">
        <v>2269</v>
      </c>
      <c r="D16" s="55">
        <v>2768</v>
      </c>
      <c r="E16" s="55">
        <v>4761</v>
      </c>
      <c r="F16" s="55">
        <v>9092</v>
      </c>
      <c r="G16" s="55">
        <v>9905</v>
      </c>
      <c r="H16" s="55">
        <v>11552</v>
      </c>
      <c r="I16" s="55">
        <v>13301</v>
      </c>
      <c r="J16" s="55">
        <v>14291</v>
      </c>
      <c r="K16" s="55">
        <v>10994</v>
      </c>
      <c r="L16" s="55">
        <v>4760</v>
      </c>
      <c r="M16" s="55">
        <v>2622</v>
      </c>
      <c r="N16" s="129">
        <f t="shared" si="2"/>
        <v>88300</v>
      </c>
    </row>
    <row r="17" spans="1:14" x14ac:dyDescent="0.2">
      <c r="A17" s="130" t="s">
        <v>17</v>
      </c>
      <c r="B17" s="55">
        <v>251</v>
      </c>
      <c r="C17" s="55">
        <v>305</v>
      </c>
      <c r="D17" s="55">
        <v>267</v>
      </c>
      <c r="E17" s="55">
        <v>609</v>
      </c>
      <c r="F17" s="55">
        <v>582</v>
      </c>
      <c r="G17" s="55">
        <v>711</v>
      </c>
      <c r="H17" s="55">
        <v>799</v>
      </c>
      <c r="I17" s="55">
        <v>931</v>
      </c>
      <c r="J17" s="55">
        <v>797</v>
      </c>
      <c r="K17" s="55">
        <v>665</v>
      </c>
      <c r="L17" s="55">
        <v>514</v>
      </c>
      <c r="M17" s="55">
        <v>384</v>
      </c>
      <c r="N17" s="129">
        <f t="shared" si="2"/>
        <v>6815</v>
      </c>
    </row>
    <row r="18" spans="1:14" x14ac:dyDescent="0.2">
      <c r="A18" s="130" t="s">
        <v>18</v>
      </c>
      <c r="B18" s="55">
        <v>85922</v>
      </c>
      <c r="C18" s="55">
        <v>69675</v>
      </c>
      <c r="D18" s="55">
        <v>98480</v>
      </c>
      <c r="E18" s="55">
        <v>113138</v>
      </c>
      <c r="F18" s="55">
        <v>172217</v>
      </c>
      <c r="G18" s="55">
        <v>152155</v>
      </c>
      <c r="H18" s="55">
        <v>159063</v>
      </c>
      <c r="I18" s="55">
        <v>207899</v>
      </c>
      <c r="J18" s="55">
        <v>147425</v>
      </c>
      <c r="K18" s="55">
        <v>118252</v>
      </c>
      <c r="L18" s="55">
        <v>82029</v>
      </c>
      <c r="M18" s="55">
        <v>65303</v>
      </c>
      <c r="N18" s="129">
        <f t="shared" si="2"/>
        <v>1471558</v>
      </c>
    </row>
    <row r="19" spans="1:14" x14ac:dyDescent="0.2">
      <c r="A19" s="130" t="s">
        <v>19</v>
      </c>
      <c r="B19" s="55">
        <v>230</v>
      </c>
      <c r="C19" s="55">
        <v>438</v>
      </c>
      <c r="D19" s="55">
        <v>554</v>
      </c>
      <c r="E19" s="55">
        <v>549</v>
      </c>
      <c r="F19" s="55">
        <v>621</v>
      </c>
      <c r="G19" s="55">
        <v>840</v>
      </c>
      <c r="H19" s="55">
        <v>706</v>
      </c>
      <c r="I19" s="55">
        <v>801</v>
      </c>
      <c r="J19" s="55">
        <v>1013</v>
      </c>
      <c r="K19" s="55">
        <v>561</v>
      </c>
      <c r="L19" s="55">
        <v>235</v>
      </c>
      <c r="M19" s="55">
        <v>141</v>
      </c>
      <c r="N19" s="129">
        <f t="shared" si="2"/>
        <v>6689</v>
      </c>
    </row>
    <row r="20" spans="1:14" x14ac:dyDescent="0.2">
      <c r="A20" s="130" t="s">
        <v>5</v>
      </c>
      <c r="B20" s="55">
        <v>77968</v>
      </c>
      <c r="C20" s="55">
        <v>70078</v>
      </c>
      <c r="D20" s="55">
        <v>84403</v>
      </c>
      <c r="E20" s="55">
        <v>94391</v>
      </c>
      <c r="F20" s="55">
        <v>98572</v>
      </c>
      <c r="G20" s="55">
        <v>105582</v>
      </c>
      <c r="H20" s="55">
        <v>141663</v>
      </c>
      <c r="I20" s="55">
        <v>191817</v>
      </c>
      <c r="J20" s="55">
        <v>128670</v>
      </c>
      <c r="K20" s="55">
        <v>120978</v>
      </c>
      <c r="L20" s="55">
        <v>116712</v>
      </c>
      <c r="M20" s="55">
        <v>134214</v>
      </c>
      <c r="N20" s="129">
        <f t="shared" si="2"/>
        <v>1365048</v>
      </c>
    </row>
    <row r="21" spans="1:14" x14ac:dyDescent="0.2">
      <c r="A21" s="130" t="s">
        <v>20</v>
      </c>
      <c r="B21" s="55">
        <v>365</v>
      </c>
      <c r="C21" s="55">
        <v>440</v>
      </c>
      <c r="D21" s="55">
        <v>324</v>
      </c>
      <c r="E21" s="55">
        <v>418</v>
      </c>
      <c r="F21" s="55">
        <v>443</v>
      </c>
      <c r="G21" s="55">
        <v>506</v>
      </c>
      <c r="H21" s="55">
        <v>383</v>
      </c>
      <c r="I21" s="55">
        <v>379</v>
      </c>
      <c r="J21" s="55">
        <v>467</v>
      </c>
      <c r="K21" s="55">
        <v>539</v>
      </c>
      <c r="L21" s="55">
        <v>539</v>
      </c>
      <c r="M21" s="55">
        <v>539</v>
      </c>
      <c r="N21" s="129">
        <f t="shared" si="2"/>
        <v>5342</v>
      </c>
    </row>
    <row r="22" spans="1:14" x14ac:dyDescent="0.2">
      <c r="A22" s="130" t="s">
        <v>23</v>
      </c>
      <c r="B22" s="55">
        <v>1335</v>
      </c>
      <c r="C22" s="55">
        <v>1757</v>
      </c>
      <c r="D22" s="55">
        <v>1468</v>
      </c>
      <c r="E22" s="55">
        <v>1237</v>
      </c>
      <c r="F22" s="55">
        <v>1120</v>
      </c>
      <c r="G22" s="55">
        <v>1486</v>
      </c>
      <c r="H22" s="55">
        <v>1266</v>
      </c>
      <c r="I22" s="55">
        <v>1805</v>
      </c>
      <c r="J22" s="55">
        <v>1434</v>
      </c>
      <c r="K22" s="55">
        <v>1357</v>
      </c>
      <c r="L22" s="55">
        <v>1252</v>
      </c>
      <c r="M22" s="55">
        <v>1268</v>
      </c>
      <c r="N22" s="129">
        <f t="shared" si="2"/>
        <v>16785</v>
      </c>
    </row>
    <row r="23" spans="1:14" x14ac:dyDescent="0.2">
      <c r="A23" s="130" t="s">
        <v>22</v>
      </c>
      <c r="B23" s="55">
        <v>10453</v>
      </c>
      <c r="C23" s="55">
        <v>10122</v>
      </c>
      <c r="D23" s="55">
        <v>13070</v>
      </c>
      <c r="E23" s="55">
        <v>11991</v>
      </c>
      <c r="F23" s="55">
        <v>16864</v>
      </c>
      <c r="G23" s="55">
        <v>20311</v>
      </c>
      <c r="H23" s="55">
        <v>25221</v>
      </c>
      <c r="I23" s="55">
        <v>28562</v>
      </c>
      <c r="J23" s="55">
        <v>28231</v>
      </c>
      <c r="K23" s="55">
        <v>19452</v>
      </c>
      <c r="L23" s="55">
        <v>13000</v>
      </c>
      <c r="M23" s="55">
        <v>10390</v>
      </c>
      <c r="N23" s="129">
        <f t="shared" si="2"/>
        <v>207667</v>
      </c>
    </row>
    <row r="24" spans="1:14" x14ac:dyDescent="0.2">
      <c r="A24" s="130" t="s">
        <v>11</v>
      </c>
      <c r="B24" s="55">
        <v>228</v>
      </c>
      <c r="C24" s="55">
        <v>352</v>
      </c>
      <c r="D24" s="55">
        <v>444</v>
      </c>
      <c r="E24" s="55">
        <v>579</v>
      </c>
      <c r="F24" s="55">
        <v>626</v>
      </c>
      <c r="G24" s="55">
        <v>814</v>
      </c>
      <c r="H24" s="55">
        <v>821</v>
      </c>
      <c r="I24" s="55">
        <v>1086</v>
      </c>
      <c r="J24" s="55">
        <v>1083</v>
      </c>
      <c r="K24" s="55">
        <v>1037</v>
      </c>
      <c r="L24" s="55">
        <v>458</v>
      </c>
      <c r="M24" s="55">
        <v>250</v>
      </c>
      <c r="N24" s="129">
        <f t="shared" si="2"/>
        <v>7778</v>
      </c>
    </row>
    <row r="25" spans="1:14" x14ac:dyDescent="0.2">
      <c r="A25" s="154" t="s">
        <v>12</v>
      </c>
      <c r="B25" s="55">
        <v>3157</v>
      </c>
      <c r="C25" s="55">
        <v>2768</v>
      </c>
      <c r="D25" s="55">
        <v>4832</v>
      </c>
      <c r="E25" s="55">
        <v>5621</v>
      </c>
      <c r="F25" s="55">
        <v>7352</v>
      </c>
      <c r="G25" s="55">
        <v>9542</v>
      </c>
      <c r="H25" s="55">
        <v>13129</v>
      </c>
      <c r="I25" s="55">
        <v>16107</v>
      </c>
      <c r="J25" s="55">
        <v>12286</v>
      </c>
      <c r="K25" s="55">
        <v>11367</v>
      </c>
      <c r="L25" s="55">
        <v>9214</v>
      </c>
      <c r="M25" s="55">
        <v>8236</v>
      </c>
      <c r="N25" s="129">
        <f t="shared" si="2"/>
        <v>103611</v>
      </c>
    </row>
    <row r="26" spans="1:14" x14ac:dyDescent="0.2">
      <c r="A26" s="154" t="s">
        <v>13</v>
      </c>
      <c r="B26" s="55">
        <v>583</v>
      </c>
      <c r="C26" s="55">
        <v>650</v>
      </c>
      <c r="D26" s="55">
        <v>787</v>
      </c>
      <c r="E26" s="55">
        <v>714</v>
      </c>
      <c r="F26" s="55">
        <v>1031</v>
      </c>
      <c r="G26" s="55">
        <v>1052</v>
      </c>
      <c r="H26" s="55">
        <v>1073</v>
      </c>
      <c r="I26" s="55">
        <v>1114</v>
      </c>
      <c r="J26" s="55">
        <v>1076</v>
      </c>
      <c r="K26" s="55">
        <v>1397</v>
      </c>
      <c r="L26" s="55">
        <v>1679</v>
      </c>
      <c r="M26" s="55">
        <v>2187</v>
      </c>
      <c r="N26" s="129">
        <f t="shared" si="2"/>
        <v>13343</v>
      </c>
    </row>
    <row r="27" spans="1:14" x14ac:dyDescent="0.2">
      <c r="A27" s="154" t="s">
        <v>9</v>
      </c>
      <c r="B27" s="55">
        <v>535</v>
      </c>
      <c r="C27" s="55">
        <v>711</v>
      </c>
      <c r="D27" s="55">
        <v>871</v>
      </c>
      <c r="E27" s="55">
        <v>854</v>
      </c>
      <c r="F27" s="55">
        <v>1269</v>
      </c>
      <c r="G27" s="55">
        <v>1933</v>
      </c>
      <c r="H27" s="55">
        <v>2591</v>
      </c>
      <c r="I27" s="55">
        <v>2574</v>
      </c>
      <c r="J27" s="55">
        <v>2330</v>
      </c>
      <c r="K27" s="55">
        <v>1330</v>
      </c>
      <c r="L27" s="55">
        <v>628</v>
      </c>
      <c r="M27" s="55">
        <v>392</v>
      </c>
      <c r="N27" s="129">
        <f t="shared" si="2"/>
        <v>16018</v>
      </c>
    </row>
    <row r="28" spans="1:14" ht="15" x14ac:dyDescent="0.2">
      <c r="A28" s="126" t="s">
        <v>24</v>
      </c>
      <c r="B28" s="127">
        <v>2402</v>
      </c>
      <c r="C28" s="127">
        <v>2866</v>
      </c>
      <c r="D28" s="127">
        <v>3275</v>
      </c>
      <c r="E28" s="127">
        <v>5772</v>
      </c>
      <c r="F28" s="127">
        <v>7209</v>
      </c>
      <c r="G28" s="127">
        <v>6987</v>
      </c>
      <c r="H28" s="127">
        <v>7190</v>
      </c>
      <c r="I28" s="127">
        <v>7528</v>
      </c>
      <c r="J28" s="158">
        <v>10682</v>
      </c>
      <c r="K28" s="158">
        <v>9787</v>
      </c>
      <c r="L28" s="158">
        <v>3531</v>
      </c>
      <c r="M28" s="158">
        <v>2626</v>
      </c>
      <c r="N28" s="128">
        <f t="shared" si="2"/>
        <v>69855</v>
      </c>
    </row>
    <row r="29" spans="1:14" x14ac:dyDescent="0.2">
      <c r="A29" s="130" t="s">
        <v>31</v>
      </c>
      <c r="B29" s="55">
        <v>1443</v>
      </c>
      <c r="C29" s="55">
        <v>1723</v>
      </c>
      <c r="D29" s="55">
        <v>1941</v>
      </c>
      <c r="E29" s="55">
        <v>2889</v>
      </c>
      <c r="F29" s="55">
        <v>4217</v>
      </c>
      <c r="G29" s="55">
        <v>4256</v>
      </c>
      <c r="H29" s="55">
        <v>3500</v>
      </c>
      <c r="I29" s="55">
        <v>4551</v>
      </c>
      <c r="J29" s="55">
        <v>5533</v>
      </c>
      <c r="K29" s="55">
        <v>3964</v>
      </c>
      <c r="L29" s="55">
        <v>1923</v>
      </c>
      <c r="M29" s="55">
        <v>1538</v>
      </c>
      <c r="N29" s="129">
        <f t="shared" si="2"/>
        <v>37478</v>
      </c>
    </row>
    <row r="30" spans="1:14" x14ac:dyDescent="0.2">
      <c r="A30" s="130" t="s">
        <v>25</v>
      </c>
      <c r="B30" s="55">
        <v>132</v>
      </c>
      <c r="C30" s="55">
        <v>182</v>
      </c>
      <c r="D30" s="55">
        <v>251</v>
      </c>
      <c r="E30" s="55">
        <v>493</v>
      </c>
      <c r="F30" s="55">
        <v>406</v>
      </c>
      <c r="G30" s="55">
        <v>413</v>
      </c>
      <c r="H30" s="55">
        <v>766</v>
      </c>
      <c r="I30" s="55">
        <v>581</v>
      </c>
      <c r="J30" s="55">
        <v>1315</v>
      </c>
      <c r="K30" s="55">
        <v>998</v>
      </c>
      <c r="L30" s="55">
        <v>323</v>
      </c>
      <c r="M30" s="55">
        <v>228</v>
      </c>
      <c r="N30" s="129">
        <f t="shared" si="2"/>
        <v>6088</v>
      </c>
    </row>
    <row r="31" spans="1:14" x14ac:dyDescent="0.2">
      <c r="A31" s="130" t="s">
        <v>28</v>
      </c>
      <c r="B31" s="55">
        <v>177</v>
      </c>
      <c r="C31" s="55">
        <v>204</v>
      </c>
      <c r="D31" s="55">
        <v>140</v>
      </c>
      <c r="E31" s="55">
        <v>261</v>
      </c>
      <c r="F31" s="55">
        <v>376</v>
      </c>
      <c r="G31" s="55">
        <v>402</v>
      </c>
      <c r="H31" s="55">
        <v>380</v>
      </c>
      <c r="I31" s="55">
        <v>550</v>
      </c>
      <c r="J31" s="55">
        <v>465</v>
      </c>
      <c r="K31" s="55">
        <v>1561</v>
      </c>
      <c r="L31" s="55">
        <v>164</v>
      </c>
      <c r="M31" s="55">
        <v>223</v>
      </c>
      <c r="N31" s="129">
        <f t="shared" si="2"/>
        <v>4903</v>
      </c>
    </row>
    <row r="32" spans="1:14" x14ac:dyDescent="0.2">
      <c r="A32" s="130" t="s">
        <v>27</v>
      </c>
      <c r="B32" s="55">
        <v>9</v>
      </c>
      <c r="C32" s="55">
        <v>12</v>
      </c>
      <c r="D32" s="55">
        <v>12</v>
      </c>
      <c r="E32" s="55">
        <v>23</v>
      </c>
      <c r="F32" s="55">
        <v>21</v>
      </c>
      <c r="G32" s="55">
        <v>27</v>
      </c>
      <c r="H32" s="55">
        <v>20</v>
      </c>
      <c r="I32" s="55">
        <v>26</v>
      </c>
      <c r="J32" s="55">
        <v>47</v>
      </c>
      <c r="K32" s="55">
        <v>52</v>
      </c>
      <c r="L32" s="55">
        <v>19</v>
      </c>
      <c r="M32" s="55">
        <v>18</v>
      </c>
      <c r="N32" s="129">
        <f t="shared" si="2"/>
        <v>286</v>
      </c>
    </row>
    <row r="33" spans="1:14" x14ac:dyDescent="0.2">
      <c r="A33" s="130" t="s">
        <v>29</v>
      </c>
      <c r="B33" s="55">
        <v>142</v>
      </c>
      <c r="C33" s="55">
        <v>132</v>
      </c>
      <c r="D33" s="55">
        <v>184</v>
      </c>
      <c r="E33" s="55">
        <v>641</v>
      </c>
      <c r="F33" s="55">
        <v>620</v>
      </c>
      <c r="G33" s="55">
        <v>608</v>
      </c>
      <c r="H33" s="55">
        <v>884</v>
      </c>
      <c r="I33" s="55">
        <v>579</v>
      </c>
      <c r="J33" s="55">
        <v>1046</v>
      </c>
      <c r="K33" s="55">
        <v>1212</v>
      </c>
      <c r="L33" s="55">
        <v>175</v>
      </c>
      <c r="M33" s="55">
        <v>123</v>
      </c>
      <c r="N33" s="129">
        <f t="shared" si="2"/>
        <v>6346</v>
      </c>
    </row>
    <row r="34" spans="1:14" x14ac:dyDescent="0.2">
      <c r="A34" s="130" t="s">
        <v>26</v>
      </c>
      <c r="B34" s="55">
        <v>151</v>
      </c>
      <c r="C34" s="55">
        <v>285</v>
      </c>
      <c r="D34" s="55">
        <v>286</v>
      </c>
      <c r="E34" s="55">
        <v>646</v>
      </c>
      <c r="F34" s="55">
        <v>556</v>
      </c>
      <c r="G34" s="55">
        <v>466</v>
      </c>
      <c r="H34" s="55">
        <v>516</v>
      </c>
      <c r="I34" s="55">
        <v>380</v>
      </c>
      <c r="J34" s="55">
        <v>761</v>
      </c>
      <c r="K34" s="55">
        <v>640</v>
      </c>
      <c r="L34" s="55">
        <v>248</v>
      </c>
      <c r="M34" s="55">
        <v>165</v>
      </c>
      <c r="N34" s="129">
        <f t="shared" si="2"/>
        <v>5100</v>
      </c>
    </row>
    <row r="35" spans="1:14" x14ac:dyDescent="0.2">
      <c r="A35" s="130" t="s">
        <v>30</v>
      </c>
      <c r="B35" s="55">
        <v>348</v>
      </c>
      <c r="C35" s="55">
        <v>328</v>
      </c>
      <c r="D35" s="55">
        <v>461</v>
      </c>
      <c r="E35" s="55">
        <v>819</v>
      </c>
      <c r="F35" s="55">
        <v>1013</v>
      </c>
      <c r="G35" s="55">
        <v>815</v>
      </c>
      <c r="H35" s="55">
        <v>1124</v>
      </c>
      <c r="I35" s="55">
        <v>861</v>
      </c>
      <c r="J35" s="55">
        <v>1515</v>
      </c>
      <c r="K35" s="55">
        <v>1360</v>
      </c>
      <c r="L35" s="55">
        <v>679</v>
      </c>
      <c r="M35" s="55">
        <v>331</v>
      </c>
      <c r="N35" s="129">
        <f t="shared" si="2"/>
        <v>9654</v>
      </c>
    </row>
    <row r="36" spans="1:14" ht="15" x14ac:dyDescent="0.2">
      <c r="A36" s="126" t="s">
        <v>32</v>
      </c>
      <c r="B36" s="127">
        <v>3015</v>
      </c>
      <c r="C36" s="127">
        <v>2736</v>
      </c>
      <c r="D36" s="127">
        <v>3290</v>
      </c>
      <c r="E36" s="127">
        <v>5444</v>
      </c>
      <c r="F36" s="127">
        <v>6395</v>
      </c>
      <c r="G36" s="127">
        <v>6010</v>
      </c>
      <c r="H36" s="127">
        <v>7190</v>
      </c>
      <c r="I36" s="127">
        <v>13760</v>
      </c>
      <c r="J36" s="158">
        <v>8501</v>
      </c>
      <c r="K36" s="158">
        <v>6299</v>
      </c>
      <c r="L36" s="158">
        <v>5251</v>
      </c>
      <c r="M36" s="158">
        <v>3652</v>
      </c>
      <c r="N36" s="128">
        <f t="shared" si="2"/>
        <v>71543</v>
      </c>
    </row>
    <row r="37" spans="1:14" x14ac:dyDescent="0.2">
      <c r="A37" s="130" t="s">
        <v>33</v>
      </c>
      <c r="B37" s="55">
        <v>27</v>
      </c>
      <c r="C37" s="55">
        <v>33</v>
      </c>
      <c r="D37" s="55">
        <v>37</v>
      </c>
      <c r="E37" s="55">
        <v>64</v>
      </c>
      <c r="F37" s="55">
        <v>67</v>
      </c>
      <c r="G37" s="55">
        <v>53</v>
      </c>
      <c r="H37" s="55">
        <v>49</v>
      </c>
      <c r="I37" s="55">
        <v>54</v>
      </c>
      <c r="J37" s="55">
        <v>46</v>
      </c>
      <c r="K37" s="55">
        <v>65</v>
      </c>
      <c r="L37" s="55">
        <v>62</v>
      </c>
      <c r="M37" s="55">
        <v>54</v>
      </c>
      <c r="N37" s="129">
        <f t="shared" si="2"/>
        <v>611</v>
      </c>
    </row>
    <row r="38" spans="1:14" x14ac:dyDescent="0.2">
      <c r="A38" s="130" t="s">
        <v>34</v>
      </c>
      <c r="B38" s="55">
        <v>1</v>
      </c>
      <c r="C38" s="55">
        <v>1</v>
      </c>
      <c r="D38" s="55">
        <v>3</v>
      </c>
      <c r="E38" s="55">
        <v>2</v>
      </c>
      <c r="F38" s="55">
        <v>1</v>
      </c>
      <c r="G38" s="55">
        <v>1</v>
      </c>
      <c r="H38" s="55">
        <v>12</v>
      </c>
      <c r="I38" s="55">
        <v>6</v>
      </c>
      <c r="J38" s="55">
        <v>0</v>
      </c>
      <c r="K38" s="55">
        <v>1</v>
      </c>
      <c r="L38" s="55">
        <v>1</v>
      </c>
      <c r="M38" s="55">
        <v>0</v>
      </c>
      <c r="N38" s="129">
        <f t="shared" ref="N38:N69" si="3">SUM(B38:M38)</f>
        <v>29</v>
      </c>
    </row>
    <row r="39" spans="1:14" x14ac:dyDescent="0.2">
      <c r="A39" s="130" t="s">
        <v>218</v>
      </c>
      <c r="B39" s="55">
        <v>35</v>
      </c>
      <c r="C39" s="55">
        <v>38</v>
      </c>
      <c r="D39" s="55">
        <v>62</v>
      </c>
      <c r="E39" s="55">
        <v>93</v>
      </c>
      <c r="F39" s="55">
        <v>102</v>
      </c>
      <c r="G39" s="55">
        <v>65</v>
      </c>
      <c r="H39" s="55">
        <v>83</v>
      </c>
      <c r="I39" s="55">
        <v>66</v>
      </c>
      <c r="J39" s="55">
        <v>98</v>
      </c>
      <c r="K39" s="55">
        <v>89</v>
      </c>
      <c r="L39" s="55">
        <v>60</v>
      </c>
      <c r="M39" s="55">
        <v>62</v>
      </c>
      <c r="N39" s="129">
        <f t="shared" si="3"/>
        <v>853</v>
      </c>
    </row>
    <row r="40" spans="1:14" x14ac:dyDescent="0.2">
      <c r="A40" s="130" t="s">
        <v>45</v>
      </c>
      <c r="B40" s="55">
        <v>444</v>
      </c>
      <c r="C40" s="55">
        <v>425</v>
      </c>
      <c r="D40" s="55">
        <v>580</v>
      </c>
      <c r="E40" s="55">
        <v>1273</v>
      </c>
      <c r="F40" s="55">
        <v>1027</v>
      </c>
      <c r="G40" s="55">
        <v>1174</v>
      </c>
      <c r="H40" s="55">
        <v>1639</v>
      </c>
      <c r="I40" s="55">
        <v>2843</v>
      </c>
      <c r="J40" s="55">
        <v>1775</v>
      </c>
      <c r="K40" s="55">
        <v>1320</v>
      </c>
      <c r="L40" s="55">
        <v>716</v>
      </c>
      <c r="M40" s="55">
        <v>494</v>
      </c>
      <c r="N40" s="129">
        <f t="shared" si="3"/>
        <v>13710</v>
      </c>
    </row>
    <row r="41" spans="1:14" x14ac:dyDescent="0.2">
      <c r="A41" s="130" t="s">
        <v>37</v>
      </c>
      <c r="B41" s="55">
        <v>0</v>
      </c>
      <c r="C41" s="55">
        <v>0</v>
      </c>
      <c r="D41" s="55">
        <v>0</v>
      </c>
      <c r="E41" s="55">
        <v>2</v>
      </c>
      <c r="F41" s="55">
        <v>2</v>
      </c>
      <c r="G41" s="55">
        <v>1</v>
      </c>
      <c r="H41" s="55">
        <v>1</v>
      </c>
      <c r="I41" s="55">
        <v>2</v>
      </c>
      <c r="J41" s="55">
        <v>2</v>
      </c>
      <c r="K41" s="55">
        <v>2</v>
      </c>
      <c r="L41" s="55">
        <v>2</v>
      </c>
      <c r="M41" s="55">
        <v>2</v>
      </c>
      <c r="N41" s="129">
        <f t="shared" si="3"/>
        <v>16</v>
      </c>
    </row>
    <row r="42" spans="1:14" x14ac:dyDescent="0.2">
      <c r="A42" s="130" t="s">
        <v>38</v>
      </c>
      <c r="B42" s="55">
        <v>813</v>
      </c>
      <c r="C42" s="55">
        <v>743</v>
      </c>
      <c r="D42" s="55">
        <v>913</v>
      </c>
      <c r="E42" s="55">
        <v>1701</v>
      </c>
      <c r="F42" s="55">
        <v>2044</v>
      </c>
      <c r="G42" s="55">
        <v>1973</v>
      </c>
      <c r="H42" s="55">
        <v>1835</v>
      </c>
      <c r="I42" s="55">
        <v>4769</v>
      </c>
      <c r="J42" s="55">
        <v>2170</v>
      </c>
      <c r="K42" s="55">
        <v>1593</v>
      </c>
      <c r="L42" s="55">
        <v>1639</v>
      </c>
      <c r="M42" s="55">
        <v>1231</v>
      </c>
      <c r="N42" s="129">
        <f t="shared" si="3"/>
        <v>21424</v>
      </c>
    </row>
    <row r="43" spans="1:14" x14ac:dyDescent="0.2">
      <c r="A43" s="130" t="s">
        <v>39</v>
      </c>
      <c r="B43" s="55">
        <v>18</v>
      </c>
      <c r="C43" s="55">
        <v>32</v>
      </c>
      <c r="D43" s="55">
        <v>31</v>
      </c>
      <c r="E43" s="55">
        <v>54</v>
      </c>
      <c r="F43" s="55">
        <v>67</v>
      </c>
      <c r="G43" s="55">
        <v>54</v>
      </c>
      <c r="H43" s="55">
        <v>41</v>
      </c>
      <c r="I43" s="55">
        <v>57</v>
      </c>
      <c r="J43" s="55">
        <v>46</v>
      </c>
      <c r="K43" s="55">
        <v>76</v>
      </c>
      <c r="L43" s="55">
        <v>67</v>
      </c>
      <c r="M43" s="55">
        <v>38</v>
      </c>
      <c r="N43" s="129">
        <f t="shared" si="3"/>
        <v>581</v>
      </c>
    </row>
    <row r="44" spans="1:14" x14ac:dyDescent="0.2">
      <c r="A44" s="130" t="s">
        <v>40</v>
      </c>
      <c r="B44" s="55">
        <v>18</v>
      </c>
      <c r="C44" s="55">
        <v>11</v>
      </c>
      <c r="D44" s="55">
        <v>42</v>
      </c>
      <c r="E44" s="55">
        <v>26</v>
      </c>
      <c r="F44" s="55">
        <v>27</v>
      </c>
      <c r="G44" s="55">
        <v>41</v>
      </c>
      <c r="H44" s="55">
        <v>79</v>
      </c>
      <c r="I44" s="55">
        <v>104</v>
      </c>
      <c r="J44" s="55">
        <v>70</v>
      </c>
      <c r="K44" s="55">
        <v>44</v>
      </c>
      <c r="L44" s="55">
        <v>40</v>
      </c>
      <c r="M44" s="55">
        <v>18</v>
      </c>
      <c r="N44" s="129">
        <f t="shared" si="3"/>
        <v>520</v>
      </c>
    </row>
    <row r="45" spans="1:14" x14ac:dyDescent="0.2">
      <c r="A45" s="130" t="s">
        <v>41</v>
      </c>
      <c r="B45" s="55">
        <v>10</v>
      </c>
      <c r="C45" s="55">
        <v>17</v>
      </c>
      <c r="D45" s="55">
        <v>23</v>
      </c>
      <c r="E45" s="55">
        <v>19</v>
      </c>
      <c r="F45" s="55">
        <v>36</v>
      </c>
      <c r="G45" s="55">
        <v>19</v>
      </c>
      <c r="H45" s="55">
        <v>36</v>
      </c>
      <c r="I45" s="55">
        <v>54</v>
      </c>
      <c r="J45" s="55">
        <v>14</v>
      </c>
      <c r="K45" s="55">
        <v>26</v>
      </c>
      <c r="L45" s="55">
        <v>28</v>
      </c>
      <c r="M45" s="55">
        <v>17</v>
      </c>
      <c r="N45" s="129">
        <f t="shared" si="3"/>
        <v>299</v>
      </c>
    </row>
    <row r="46" spans="1:14" x14ac:dyDescent="0.2">
      <c r="A46" s="130" t="s">
        <v>42</v>
      </c>
      <c r="B46" s="55">
        <v>176</v>
      </c>
      <c r="C46" s="55">
        <v>116</v>
      </c>
      <c r="D46" s="55">
        <v>109</v>
      </c>
      <c r="E46" s="55">
        <v>277</v>
      </c>
      <c r="F46" s="55">
        <v>392</v>
      </c>
      <c r="G46" s="55">
        <v>386</v>
      </c>
      <c r="H46" s="55">
        <v>521</v>
      </c>
      <c r="I46" s="55">
        <v>749</v>
      </c>
      <c r="J46" s="55">
        <v>657</v>
      </c>
      <c r="K46" s="55">
        <v>352</v>
      </c>
      <c r="L46" s="55">
        <v>156</v>
      </c>
      <c r="M46" s="55">
        <v>97</v>
      </c>
      <c r="N46" s="129">
        <f t="shared" si="3"/>
        <v>3988</v>
      </c>
    </row>
    <row r="47" spans="1:14" x14ac:dyDescent="0.2">
      <c r="A47" s="130" t="s">
        <v>36</v>
      </c>
      <c r="B47" s="55">
        <v>1267</v>
      </c>
      <c r="C47" s="55">
        <v>995</v>
      </c>
      <c r="D47" s="55">
        <v>1083</v>
      </c>
      <c r="E47" s="55">
        <v>1226</v>
      </c>
      <c r="F47" s="55">
        <v>1555</v>
      </c>
      <c r="G47" s="55">
        <v>1333</v>
      </c>
      <c r="H47" s="55">
        <v>1862</v>
      </c>
      <c r="I47" s="55">
        <v>3812</v>
      </c>
      <c r="J47" s="55">
        <v>2811</v>
      </c>
      <c r="K47" s="55">
        <v>1967</v>
      </c>
      <c r="L47" s="55">
        <v>1921</v>
      </c>
      <c r="M47" s="55">
        <v>1318</v>
      </c>
      <c r="N47" s="129">
        <f t="shared" si="3"/>
        <v>21150</v>
      </c>
    </row>
    <row r="48" spans="1:14" x14ac:dyDescent="0.2">
      <c r="A48" s="130" t="s">
        <v>43</v>
      </c>
      <c r="B48" s="55">
        <v>0</v>
      </c>
      <c r="C48" s="55">
        <v>1</v>
      </c>
      <c r="D48" s="55">
        <v>3</v>
      </c>
      <c r="E48" s="55">
        <v>4</v>
      </c>
      <c r="F48" s="55">
        <v>1</v>
      </c>
      <c r="G48" s="55">
        <v>5</v>
      </c>
      <c r="H48" s="55">
        <v>3</v>
      </c>
      <c r="I48" s="55">
        <v>1</v>
      </c>
      <c r="J48" s="55">
        <v>0</v>
      </c>
      <c r="K48" s="55">
        <v>24</v>
      </c>
      <c r="L48" s="55">
        <v>0</v>
      </c>
      <c r="M48" s="55">
        <v>1</v>
      </c>
      <c r="N48" s="129">
        <f t="shared" si="3"/>
        <v>43</v>
      </c>
    </row>
    <row r="49" spans="1:14" x14ac:dyDescent="0.2">
      <c r="A49" s="130" t="s">
        <v>219</v>
      </c>
      <c r="B49" s="55">
        <v>99</v>
      </c>
      <c r="C49" s="55">
        <v>144</v>
      </c>
      <c r="D49" s="55">
        <v>131</v>
      </c>
      <c r="E49" s="55">
        <v>308</v>
      </c>
      <c r="F49" s="55">
        <v>295</v>
      </c>
      <c r="G49" s="55">
        <v>305</v>
      </c>
      <c r="H49" s="55">
        <v>315</v>
      </c>
      <c r="I49" s="55">
        <v>426</v>
      </c>
      <c r="J49" s="55">
        <v>262</v>
      </c>
      <c r="K49" s="55">
        <v>266</v>
      </c>
      <c r="L49" s="55">
        <v>239</v>
      </c>
      <c r="M49" s="55">
        <v>183</v>
      </c>
      <c r="N49" s="129">
        <f t="shared" si="3"/>
        <v>2973</v>
      </c>
    </row>
    <row r="50" spans="1:14" x14ac:dyDescent="0.2">
      <c r="A50" s="130" t="s">
        <v>44</v>
      </c>
      <c r="B50" s="55">
        <v>53</v>
      </c>
      <c r="C50" s="55">
        <v>103</v>
      </c>
      <c r="D50" s="55">
        <v>151</v>
      </c>
      <c r="E50" s="55">
        <v>242</v>
      </c>
      <c r="F50" s="55">
        <v>584</v>
      </c>
      <c r="G50" s="55">
        <v>397</v>
      </c>
      <c r="H50" s="55">
        <v>431</v>
      </c>
      <c r="I50" s="55">
        <v>551</v>
      </c>
      <c r="J50" s="55">
        <v>360</v>
      </c>
      <c r="K50" s="55">
        <v>233</v>
      </c>
      <c r="L50" s="55">
        <v>171</v>
      </c>
      <c r="M50" s="55">
        <v>59</v>
      </c>
      <c r="N50" s="129">
        <f t="shared" si="3"/>
        <v>3335</v>
      </c>
    </row>
    <row r="51" spans="1:14" x14ac:dyDescent="0.2">
      <c r="A51" s="130" t="s">
        <v>35</v>
      </c>
      <c r="B51" s="55">
        <v>54</v>
      </c>
      <c r="C51" s="55">
        <v>77</v>
      </c>
      <c r="D51" s="55">
        <v>122</v>
      </c>
      <c r="E51" s="55">
        <v>153</v>
      </c>
      <c r="F51" s="55">
        <v>195</v>
      </c>
      <c r="G51" s="55">
        <v>203</v>
      </c>
      <c r="H51" s="55">
        <v>283</v>
      </c>
      <c r="I51" s="55">
        <v>266</v>
      </c>
      <c r="J51" s="55">
        <v>190</v>
      </c>
      <c r="K51" s="55">
        <v>241</v>
      </c>
      <c r="L51" s="55">
        <v>149</v>
      </c>
      <c r="M51" s="55">
        <v>78</v>
      </c>
      <c r="N51" s="129">
        <f t="shared" si="3"/>
        <v>2011</v>
      </c>
    </row>
    <row r="52" spans="1:14" ht="15" x14ac:dyDescent="0.2">
      <c r="A52" s="126" t="s">
        <v>46</v>
      </c>
      <c r="B52" s="127">
        <v>4933</v>
      </c>
      <c r="C52" s="127">
        <v>4163</v>
      </c>
      <c r="D52" s="127">
        <v>6598</v>
      </c>
      <c r="E52" s="127">
        <v>11027</v>
      </c>
      <c r="F52" s="127">
        <v>17221</v>
      </c>
      <c r="G52" s="127">
        <v>20920</v>
      </c>
      <c r="H52" s="127">
        <v>19335</v>
      </c>
      <c r="I52" s="127">
        <v>28315</v>
      </c>
      <c r="J52" s="158">
        <v>27129</v>
      </c>
      <c r="K52" s="158">
        <v>19723</v>
      </c>
      <c r="L52" s="158">
        <v>7582</v>
      </c>
      <c r="M52" s="158">
        <v>4778</v>
      </c>
      <c r="N52" s="128">
        <f t="shared" si="3"/>
        <v>171724</v>
      </c>
    </row>
    <row r="53" spans="1:14" x14ac:dyDescent="0.2">
      <c r="A53" s="130" t="s">
        <v>63</v>
      </c>
      <c r="B53" s="55">
        <v>357</v>
      </c>
      <c r="C53" s="55">
        <v>474</v>
      </c>
      <c r="D53" s="55">
        <v>522</v>
      </c>
      <c r="E53" s="55">
        <v>837</v>
      </c>
      <c r="F53" s="55">
        <v>1550</v>
      </c>
      <c r="G53" s="55">
        <v>1537</v>
      </c>
      <c r="H53" s="55">
        <v>1378</v>
      </c>
      <c r="I53" s="55">
        <v>1707</v>
      </c>
      <c r="J53" s="55">
        <v>1553</v>
      </c>
      <c r="K53" s="55">
        <v>1171</v>
      </c>
      <c r="L53" s="55">
        <v>509</v>
      </c>
      <c r="M53" s="55">
        <v>367</v>
      </c>
      <c r="N53" s="129">
        <f t="shared" si="3"/>
        <v>11962</v>
      </c>
    </row>
    <row r="54" spans="1:14" x14ac:dyDescent="0.2">
      <c r="A54" s="130" t="s">
        <v>47</v>
      </c>
      <c r="B54" s="55">
        <v>214</v>
      </c>
      <c r="C54" s="55">
        <v>205</v>
      </c>
      <c r="D54" s="55">
        <v>272</v>
      </c>
      <c r="E54" s="55">
        <v>627</v>
      </c>
      <c r="F54" s="55">
        <v>798</v>
      </c>
      <c r="G54" s="55">
        <v>883</v>
      </c>
      <c r="H54" s="55">
        <v>1257</v>
      </c>
      <c r="I54" s="55">
        <v>1604</v>
      </c>
      <c r="J54" s="55">
        <v>1624</v>
      </c>
      <c r="K54" s="55">
        <v>964</v>
      </c>
      <c r="L54" s="55">
        <v>469</v>
      </c>
      <c r="M54" s="55">
        <v>330</v>
      </c>
      <c r="N54" s="129">
        <f t="shared" si="3"/>
        <v>9247</v>
      </c>
    </row>
    <row r="55" spans="1:14" x14ac:dyDescent="0.2">
      <c r="A55" s="130" t="s">
        <v>49</v>
      </c>
      <c r="B55" s="55">
        <v>2538</v>
      </c>
      <c r="C55" s="55">
        <v>1925</v>
      </c>
      <c r="D55" s="55">
        <v>3067</v>
      </c>
      <c r="E55" s="55">
        <v>5670</v>
      </c>
      <c r="F55" s="55">
        <v>8605</v>
      </c>
      <c r="G55" s="55">
        <v>12179</v>
      </c>
      <c r="H55" s="55">
        <v>9816</v>
      </c>
      <c r="I55" s="55">
        <v>12557</v>
      </c>
      <c r="J55" s="55">
        <v>15717</v>
      </c>
      <c r="K55" s="55">
        <v>11187</v>
      </c>
      <c r="L55" s="55">
        <v>3650</v>
      </c>
      <c r="M55" s="55">
        <v>2140</v>
      </c>
      <c r="N55" s="129">
        <f t="shared" si="3"/>
        <v>89051</v>
      </c>
    </row>
    <row r="56" spans="1:14" x14ac:dyDescent="0.2">
      <c r="A56" s="130" t="s">
        <v>50</v>
      </c>
      <c r="B56" s="55">
        <v>0</v>
      </c>
      <c r="C56" s="55">
        <v>0</v>
      </c>
      <c r="D56" s="55">
        <v>2</v>
      </c>
      <c r="E56" s="55">
        <v>3</v>
      </c>
      <c r="F56" s="55">
        <v>2</v>
      </c>
      <c r="G56" s="55">
        <v>7</v>
      </c>
      <c r="H56" s="55">
        <v>1</v>
      </c>
      <c r="I56" s="55">
        <v>4</v>
      </c>
      <c r="J56" s="55">
        <v>28</v>
      </c>
      <c r="K56" s="55">
        <v>10</v>
      </c>
      <c r="L56" s="55">
        <v>1</v>
      </c>
      <c r="M56" s="55">
        <v>0</v>
      </c>
      <c r="N56" s="129">
        <f t="shared" si="3"/>
        <v>58</v>
      </c>
    </row>
    <row r="57" spans="1:14" x14ac:dyDescent="0.2">
      <c r="A57" s="130" t="s">
        <v>51</v>
      </c>
      <c r="B57" s="55">
        <v>9</v>
      </c>
      <c r="C57" s="55">
        <v>14</v>
      </c>
      <c r="D57" s="55">
        <v>11</v>
      </c>
      <c r="E57" s="55">
        <v>31</v>
      </c>
      <c r="F57" s="55">
        <v>25</v>
      </c>
      <c r="G57" s="55">
        <v>38</v>
      </c>
      <c r="H57" s="55">
        <v>57</v>
      </c>
      <c r="I57" s="55">
        <v>43</v>
      </c>
      <c r="J57" s="55">
        <v>64</v>
      </c>
      <c r="K57" s="55">
        <v>42</v>
      </c>
      <c r="L57" s="55">
        <v>18</v>
      </c>
      <c r="M57" s="55">
        <v>8</v>
      </c>
      <c r="N57" s="129">
        <f t="shared" si="3"/>
        <v>360</v>
      </c>
    </row>
    <row r="58" spans="1:14" x14ac:dyDescent="0.2">
      <c r="A58" s="130" t="s">
        <v>248</v>
      </c>
      <c r="B58" s="55">
        <v>1</v>
      </c>
      <c r="C58" s="55">
        <v>0</v>
      </c>
      <c r="D58" s="55">
        <v>0</v>
      </c>
      <c r="E58" s="55">
        <v>0</v>
      </c>
      <c r="F58" s="55">
        <v>0</v>
      </c>
      <c r="G58" s="55">
        <v>3</v>
      </c>
      <c r="H58" s="55">
        <v>3</v>
      </c>
      <c r="I58" s="55">
        <v>2</v>
      </c>
      <c r="J58" s="55">
        <v>0</v>
      </c>
      <c r="K58" s="55">
        <v>2</v>
      </c>
      <c r="L58" s="55">
        <v>0</v>
      </c>
      <c r="M58" s="55">
        <v>0</v>
      </c>
      <c r="N58" s="129">
        <f t="shared" si="3"/>
        <v>11</v>
      </c>
    </row>
    <row r="59" spans="1:14" x14ac:dyDescent="0.2">
      <c r="A59" s="130" t="s">
        <v>52</v>
      </c>
      <c r="B59" s="55">
        <v>532</v>
      </c>
      <c r="C59" s="55">
        <v>412</v>
      </c>
      <c r="D59" s="55">
        <v>675</v>
      </c>
      <c r="E59" s="55">
        <v>1303</v>
      </c>
      <c r="F59" s="55">
        <v>2426</v>
      </c>
      <c r="G59" s="55">
        <v>2399</v>
      </c>
      <c r="H59" s="55">
        <v>2608</v>
      </c>
      <c r="I59" s="55">
        <v>5342</v>
      </c>
      <c r="J59" s="55">
        <v>3301</v>
      </c>
      <c r="K59" s="55">
        <v>2441</v>
      </c>
      <c r="L59" s="55">
        <v>882</v>
      </c>
      <c r="M59" s="55">
        <v>587</v>
      </c>
      <c r="N59" s="129">
        <f t="shared" si="3"/>
        <v>22908</v>
      </c>
    </row>
    <row r="60" spans="1:14" x14ac:dyDescent="0.2">
      <c r="A60" s="130" t="s">
        <v>48</v>
      </c>
      <c r="B60" s="55">
        <v>1030</v>
      </c>
      <c r="C60" s="55">
        <v>920</v>
      </c>
      <c r="D60" s="55">
        <v>1216</v>
      </c>
      <c r="E60" s="55">
        <v>1864</v>
      </c>
      <c r="F60" s="55">
        <v>2817</v>
      </c>
      <c r="G60" s="55">
        <v>2530</v>
      </c>
      <c r="H60" s="55">
        <v>3002</v>
      </c>
      <c r="I60" s="55">
        <v>5861</v>
      </c>
      <c r="J60" s="55">
        <v>3336</v>
      </c>
      <c r="K60" s="55">
        <v>2593</v>
      </c>
      <c r="L60" s="55">
        <v>1639</v>
      </c>
      <c r="M60" s="55">
        <v>1144</v>
      </c>
      <c r="N60" s="129">
        <f t="shared" si="3"/>
        <v>27952</v>
      </c>
    </row>
    <row r="61" spans="1:14" x14ac:dyDescent="0.2">
      <c r="A61" s="130" t="s">
        <v>53</v>
      </c>
      <c r="B61" s="55">
        <v>252</v>
      </c>
      <c r="C61" s="55">
        <v>213</v>
      </c>
      <c r="D61" s="55">
        <v>833</v>
      </c>
      <c r="E61" s="55">
        <v>692</v>
      </c>
      <c r="F61" s="55">
        <v>998</v>
      </c>
      <c r="G61" s="55">
        <v>1344</v>
      </c>
      <c r="H61" s="55">
        <v>1213</v>
      </c>
      <c r="I61" s="55">
        <v>1195</v>
      </c>
      <c r="J61" s="55">
        <v>1506</v>
      </c>
      <c r="K61" s="55">
        <v>1313</v>
      </c>
      <c r="L61" s="55">
        <v>414</v>
      </c>
      <c r="M61" s="55">
        <v>202</v>
      </c>
      <c r="N61" s="129">
        <f t="shared" si="3"/>
        <v>10175</v>
      </c>
    </row>
    <row r="62" spans="1:14" ht="15" x14ac:dyDescent="0.2">
      <c r="A62" s="126" t="s">
        <v>54</v>
      </c>
      <c r="B62" s="127">
        <v>71690</v>
      </c>
      <c r="C62" s="127">
        <v>68844</v>
      </c>
      <c r="D62" s="127">
        <v>86004</v>
      </c>
      <c r="E62" s="127">
        <v>109597</v>
      </c>
      <c r="F62" s="127">
        <v>88773</v>
      </c>
      <c r="G62" s="127">
        <v>152682</v>
      </c>
      <c r="H62" s="127">
        <v>179309</v>
      </c>
      <c r="I62" s="127">
        <v>179617</v>
      </c>
      <c r="J62" s="158">
        <v>123720</v>
      </c>
      <c r="K62" s="158">
        <v>114183</v>
      </c>
      <c r="L62" s="158">
        <v>95138</v>
      </c>
      <c r="M62" s="158">
        <v>94269</v>
      </c>
      <c r="N62" s="128">
        <f t="shared" si="3"/>
        <v>1363826</v>
      </c>
    </row>
    <row r="63" spans="1:14" x14ac:dyDescent="0.2">
      <c r="A63" s="130" t="s">
        <v>57</v>
      </c>
      <c r="B63" s="55">
        <v>64349</v>
      </c>
      <c r="C63" s="55">
        <v>61594</v>
      </c>
      <c r="D63" s="55">
        <v>75249</v>
      </c>
      <c r="E63" s="55">
        <v>95063</v>
      </c>
      <c r="F63" s="55">
        <v>71563</v>
      </c>
      <c r="G63" s="55">
        <v>131814</v>
      </c>
      <c r="H63" s="55">
        <v>156136</v>
      </c>
      <c r="I63" s="55">
        <v>154834</v>
      </c>
      <c r="J63" s="55">
        <v>96748</v>
      </c>
      <c r="K63" s="55">
        <v>86726</v>
      </c>
      <c r="L63" s="55">
        <v>81736</v>
      </c>
      <c r="M63" s="55">
        <v>80701</v>
      </c>
      <c r="N63" s="129">
        <f t="shared" si="3"/>
        <v>1156513</v>
      </c>
    </row>
    <row r="64" spans="1:14" x14ac:dyDescent="0.2">
      <c r="A64" s="130" t="s">
        <v>56</v>
      </c>
      <c r="B64" s="55">
        <v>7217</v>
      </c>
      <c r="C64" s="55">
        <v>7153</v>
      </c>
      <c r="D64" s="55">
        <v>10625</v>
      </c>
      <c r="E64" s="55">
        <v>14343</v>
      </c>
      <c r="F64" s="55">
        <v>17084</v>
      </c>
      <c r="G64" s="55">
        <v>20703</v>
      </c>
      <c r="H64" s="55">
        <v>22687</v>
      </c>
      <c r="I64" s="55">
        <v>24344</v>
      </c>
      <c r="J64" s="55">
        <v>26841</v>
      </c>
      <c r="K64" s="55">
        <v>27319</v>
      </c>
      <c r="L64" s="55">
        <v>13287</v>
      </c>
      <c r="M64" s="55">
        <v>13448</v>
      </c>
      <c r="N64" s="129">
        <f t="shared" si="3"/>
        <v>205051</v>
      </c>
    </row>
    <row r="65" spans="1:14" x14ac:dyDescent="0.2">
      <c r="A65" s="130" t="s">
        <v>55</v>
      </c>
      <c r="B65" s="55">
        <v>124</v>
      </c>
      <c r="C65" s="55">
        <v>97</v>
      </c>
      <c r="D65" s="55">
        <v>130</v>
      </c>
      <c r="E65" s="55">
        <v>191</v>
      </c>
      <c r="F65" s="55">
        <v>126</v>
      </c>
      <c r="G65" s="55">
        <v>165</v>
      </c>
      <c r="H65" s="55">
        <v>486</v>
      </c>
      <c r="I65" s="55">
        <v>439</v>
      </c>
      <c r="J65" s="55">
        <v>131</v>
      </c>
      <c r="K65" s="55">
        <v>138</v>
      </c>
      <c r="L65" s="55">
        <v>115</v>
      </c>
      <c r="M65" s="55">
        <v>120</v>
      </c>
      <c r="N65" s="129">
        <f t="shared" si="3"/>
        <v>2262</v>
      </c>
    </row>
    <row r="66" spans="1:14" ht="15" x14ac:dyDescent="0.2">
      <c r="A66" s="153" t="s">
        <v>58</v>
      </c>
      <c r="B66" s="92">
        <v>2799</v>
      </c>
      <c r="C66" s="92">
        <v>2262</v>
      </c>
      <c r="D66" s="92">
        <v>3002</v>
      </c>
      <c r="E66" s="92">
        <v>4010</v>
      </c>
      <c r="F66" s="92">
        <v>5894</v>
      </c>
      <c r="G66" s="92">
        <v>6434</v>
      </c>
      <c r="H66" s="92">
        <v>6966</v>
      </c>
      <c r="I66" s="92">
        <v>8660</v>
      </c>
      <c r="J66" s="92">
        <v>8557</v>
      </c>
      <c r="K66" s="92">
        <v>6866</v>
      </c>
      <c r="L66" s="92">
        <v>3456</v>
      </c>
      <c r="M66" s="92">
        <v>2732</v>
      </c>
      <c r="N66" s="131">
        <f t="shared" si="3"/>
        <v>61638</v>
      </c>
    </row>
    <row r="67" spans="1:14" ht="15" x14ac:dyDescent="0.2">
      <c r="A67" s="126" t="s">
        <v>59</v>
      </c>
      <c r="B67" s="93">
        <v>30</v>
      </c>
      <c r="C67" s="93">
        <v>26</v>
      </c>
      <c r="D67" s="93">
        <v>24</v>
      </c>
      <c r="E67" s="93">
        <v>46</v>
      </c>
      <c r="F67" s="93">
        <v>31</v>
      </c>
      <c r="G67" s="93">
        <v>69</v>
      </c>
      <c r="H67" s="93">
        <v>51</v>
      </c>
      <c r="I67" s="93">
        <v>54</v>
      </c>
      <c r="J67" s="93">
        <v>38</v>
      </c>
      <c r="K67" s="93">
        <v>32</v>
      </c>
      <c r="L67" s="93">
        <v>36</v>
      </c>
      <c r="M67" s="93">
        <v>37</v>
      </c>
      <c r="N67" s="132">
        <f t="shared" si="3"/>
        <v>474</v>
      </c>
    </row>
    <row r="68" spans="1:14" x14ac:dyDescent="0.2">
      <c r="A68" s="155" t="s">
        <v>228</v>
      </c>
      <c r="B68" s="55">
        <v>0</v>
      </c>
      <c r="C68" s="55">
        <v>0</v>
      </c>
      <c r="D68" s="55">
        <v>0</v>
      </c>
      <c r="E68" s="55">
        <v>0</v>
      </c>
      <c r="F68" s="55">
        <v>0</v>
      </c>
      <c r="G68" s="55">
        <v>0</v>
      </c>
      <c r="H68" s="55">
        <v>0</v>
      </c>
      <c r="I68" s="55">
        <v>0</v>
      </c>
      <c r="J68" s="55">
        <v>0</v>
      </c>
      <c r="K68" s="55">
        <v>0</v>
      </c>
      <c r="L68" s="55">
        <v>0</v>
      </c>
      <c r="M68" s="55">
        <v>0</v>
      </c>
      <c r="N68" s="129">
        <f t="shared" si="3"/>
        <v>0</v>
      </c>
    </row>
    <row r="69" spans="1:14" x14ac:dyDescent="0.2">
      <c r="A69" s="156" t="s">
        <v>60</v>
      </c>
      <c r="B69" s="55">
        <v>3</v>
      </c>
      <c r="C69" s="55">
        <v>2</v>
      </c>
      <c r="D69" s="55">
        <v>1</v>
      </c>
      <c r="E69" s="55">
        <v>4</v>
      </c>
      <c r="F69" s="55">
        <v>1</v>
      </c>
      <c r="G69" s="55">
        <v>4</v>
      </c>
      <c r="H69" s="55">
        <v>2</v>
      </c>
      <c r="I69" s="55">
        <v>1</v>
      </c>
      <c r="J69" s="55">
        <v>2</v>
      </c>
      <c r="K69" s="55">
        <v>3</v>
      </c>
      <c r="L69" s="55">
        <v>6</v>
      </c>
      <c r="M69" s="55">
        <v>2</v>
      </c>
      <c r="N69" s="129">
        <f t="shared" si="3"/>
        <v>31</v>
      </c>
    </row>
    <row r="70" spans="1:14" x14ac:dyDescent="0.2">
      <c r="A70" s="156" t="s">
        <v>159</v>
      </c>
      <c r="B70" s="55">
        <v>0</v>
      </c>
      <c r="C70" s="55">
        <v>0</v>
      </c>
      <c r="D70" s="55">
        <v>0</v>
      </c>
      <c r="E70" s="55">
        <v>0</v>
      </c>
      <c r="F70" s="55">
        <v>0</v>
      </c>
      <c r="G70" s="55">
        <v>1</v>
      </c>
      <c r="H70" s="55">
        <v>0</v>
      </c>
      <c r="I70" s="55">
        <v>0</v>
      </c>
      <c r="J70" s="55">
        <v>0</v>
      </c>
      <c r="K70" s="55">
        <v>1</v>
      </c>
      <c r="L70" s="55">
        <v>1</v>
      </c>
      <c r="M70" s="55">
        <v>0</v>
      </c>
      <c r="N70" s="129">
        <f t="shared" ref="N70:N101" si="4">SUM(B70:M70)</f>
        <v>3</v>
      </c>
    </row>
    <row r="71" spans="1:14" x14ac:dyDescent="0.2">
      <c r="A71" s="156" t="s">
        <v>61</v>
      </c>
      <c r="B71" s="55">
        <v>1</v>
      </c>
      <c r="C71" s="55">
        <v>0</v>
      </c>
      <c r="D71" s="55">
        <v>0</v>
      </c>
      <c r="E71" s="55">
        <v>1</v>
      </c>
      <c r="F71" s="55">
        <v>0</v>
      </c>
      <c r="G71" s="55">
        <v>0</v>
      </c>
      <c r="H71" s="55">
        <v>1</v>
      </c>
      <c r="I71" s="55">
        <v>0</v>
      </c>
      <c r="J71" s="55">
        <v>1</v>
      </c>
      <c r="K71" s="55">
        <v>0</v>
      </c>
      <c r="L71" s="55">
        <v>1</v>
      </c>
      <c r="M71" s="55">
        <v>0</v>
      </c>
      <c r="N71" s="129">
        <f t="shared" si="4"/>
        <v>5</v>
      </c>
    </row>
    <row r="72" spans="1:14" x14ac:dyDescent="0.2">
      <c r="A72" s="156" t="s">
        <v>190</v>
      </c>
      <c r="B72" s="55">
        <v>0</v>
      </c>
      <c r="C72" s="55">
        <v>0</v>
      </c>
      <c r="D72" s="55">
        <v>0</v>
      </c>
      <c r="E72" s="55">
        <v>0</v>
      </c>
      <c r="F72" s="55">
        <v>1</v>
      </c>
      <c r="G72" s="55">
        <v>0</v>
      </c>
      <c r="H72" s="55">
        <v>0</v>
      </c>
      <c r="I72" s="55">
        <v>0</v>
      </c>
      <c r="J72" s="55">
        <v>3</v>
      </c>
      <c r="K72" s="55">
        <v>0</v>
      </c>
      <c r="L72" s="55">
        <v>0</v>
      </c>
      <c r="M72" s="55">
        <v>0</v>
      </c>
      <c r="N72" s="129">
        <f t="shared" si="4"/>
        <v>4</v>
      </c>
    </row>
    <row r="73" spans="1:14" x14ac:dyDescent="0.2">
      <c r="A73" s="156" t="s">
        <v>77</v>
      </c>
      <c r="B73" s="55">
        <v>3</v>
      </c>
      <c r="C73" s="55">
        <v>6</v>
      </c>
      <c r="D73" s="55">
        <v>8</v>
      </c>
      <c r="E73" s="55">
        <v>5</v>
      </c>
      <c r="F73" s="55">
        <v>9</v>
      </c>
      <c r="G73" s="55">
        <v>12</v>
      </c>
      <c r="H73" s="55">
        <v>13</v>
      </c>
      <c r="I73" s="55">
        <v>16</v>
      </c>
      <c r="J73" s="55">
        <v>10</v>
      </c>
      <c r="K73" s="55">
        <v>6</v>
      </c>
      <c r="L73" s="55">
        <v>4</v>
      </c>
      <c r="M73" s="55">
        <v>7</v>
      </c>
      <c r="N73" s="129">
        <f t="shared" si="4"/>
        <v>99</v>
      </c>
    </row>
    <row r="74" spans="1:14" x14ac:dyDescent="0.2">
      <c r="A74" s="155" t="s">
        <v>78</v>
      </c>
      <c r="B74" s="55">
        <v>9</v>
      </c>
      <c r="C74" s="55">
        <v>2</v>
      </c>
      <c r="D74" s="55">
        <v>3</v>
      </c>
      <c r="E74" s="55">
        <v>5</v>
      </c>
      <c r="F74" s="55">
        <v>3</v>
      </c>
      <c r="G74" s="55">
        <v>8</v>
      </c>
      <c r="H74" s="55">
        <v>7</v>
      </c>
      <c r="I74" s="55">
        <v>10</v>
      </c>
      <c r="J74" s="55">
        <v>4</v>
      </c>
      <c r="K74" s="55">
        <v>5</v>
      </c>
      <c r="L74" s="55">
        <v>5</v>
      </c>
      <c r="M74" s="55">
        <v>4</v>
      </c>
      <c r="N74" s="129">
        <f t="shared" si="4"/>
        <v>65</v>
      </c>
    </row>
    <row r="75" spans="1:14" x14ac:dyDescent="0.2">
      <c r="A75" s="156" t="s">
        <v>236</v>
      </c>
      <c r="B75" s="55">
        <v>0</v>
      </c>
      <c r="C75" s="55">
        <v>0</v>
      </c>
      <c r="D75" s="55">
        <v>0</v>
      </c>
      <c r="E75" s="55">
        <v>0</v>
      </c>
      <c r="F75" s="55">
        <v>0</v>
      </c>
      <c r="G75" s="55">
        <v>0</v>
      </c>
      <c r="H75" s="55">
        <v>0</v>
      </c>
      <c r="I75" s="55">
        <v>0</v>
      </c>
      <c r="J75" s="55">
        <v>0</v>
      </c>
      <c r="K75" s="55">
        <v>0</v>
      </c>
      <c r="L75" s="55">
        <v>0</v>
      </c>
      <c r="M75" s="55">
        <v>0</v>
      </c>
      <c r="N75" s="129">
        <f t="shared" si="4"/>
        <v>0</v>
      </c>
    </row>
    <row r="76" spans="1:14" x14ac:dyDescent="0.2">
      <c r="A76" s="156" t="s">
        <v>86</v>
      </c>
      <c r="B76" s="55">
        <v>0</v>
      </c>
      <c r="C76" s="55">
        <v>0</v>
      </c>
      <c r="D76" s="55">
        <v>0</v>
      </c>
      <c r="E76" s="55">
        <v>0</v>
      </c>
      <c r="F76" s="55">
        <v>0</v>
      </c>
      <c r="G76" s="55">
        <v>0</v>
      </c>
      <c r="H76" s="55">
        <v>0</v>
      </c>
      <c r="I76" s="55">
        <v>0</v>
      </c>
      <c r="J76" s="55">
        <v>0</v>
      </c>
      <c r="K76" s="55">
        <v>0</v>
      </c>
      <c r="L76" s="55">
        <v>0</v>
      </c>
      <c r="M76" s="55">
        <v>0</v>
      </c>
      <c r="N76" s="129">
        <f t="shared" si="4"/>
        <v>0</v>
      </c>
    </row>
    <row r="77" spans="1:14" x14ac:dyDescent="0.2">
      <c r="A77" s="156" t="s">
        <v>89</v>
      </c>
      <c r="B77" s="55">
        <v>4</v>
      </c>
      <c r="C77" s="55">
        <v>3</v>
      </c>
      <c r="D77" s="55">
        <v>1</v>
      </c>
      <c r="E77" s="55">
        <v>1</v>
      </c>
      <c r="F77" s="55">
        <v>1</v>
      </c>
      <c r="G77" s="55">
        <v>6</v>
      </c>
      <c r="H77" s="55">
        <v>6</v>
      </c>
      <c r="I77" s="55">
        <v>4</v>
      </c>
      <c r="J77" s="55">
        <v>3</v>
      </c>
      <c r="K77" s="55">
        <v>4</v>
      </c>
      <c r="L77" s="55">
        <v>0</v>
      </c>
      <c r="M77" s="55">
        <v>3</v>
      </c>
      <c r="N77" s="129">
        <f t="shared" si="4"/>
        <v>36</v>
      </c>
    </row>
    <row r="78" spans="1:14" x14ac:dyDescent="0.2">
      <c r="A78" s="156" t="s">
        <v>237</v>
      </c>
      <c r="B78" s="55">
        <v>0</v>
      </c>
      <c r="C78" s="55">
        <v>0</v>
      </c>
      <c r="D78" s="55">
        <v>0</v>
      </c>
      <c r="E78" s="55">
        <v>0</v>
      </c>
      <c r="F78" s="55">
        <v>0</v>
      </c>
      <c r="G78" s="55">
        <v>0</v>
      </c>
      <c r="H78" s="55">
        <v>0</v>
      </c>
      <c r="I78" s="55">
        <v>0</v>
      </c>
      <c r="J78" s="55">
        <v>0</v>
      </c>
      <c r="K78" s="55">
        <v>0</v>
      </c>
      <c r="L78" s="55">
        <v>0</v>
      </c>
      <c r="M78" s="55">
        <v>0</v>
      </c>
      <c r="N78" s="129">
        <f t="shared" si="4"/>
        <v>0</v>
      </c>
    </row>
    <row r="79" spans="1:14" x14ac:dyDescent="0.2">
      <c r="A79" s="156" t="s">
        <v>106</v>
      </c>
      <c r="B79" s="55">
        <v>4</v>
      </c>
      <c r="C79" s="55">
        <v>2</v>
      </c>
      <c r="D79" s="55">
        <v>3</v>
      </c>
      <c r="E79" s="55">
        <v>17</v>
      </c>
      <c r="F79" s="55">
        <v>7</v>
      </c>
      <c r="G79" s="55">
        <v>21</v>
      </c>
      <c r="H79" s="55">
        <v>5</v>
      </c>
      <c r="I79" s="55">
        <v>12</v>
      </c>
      <c r="J79" s="55">
        <v>7</v>
      </c>
      <c r="K79" s="55">
        <v>7</v>
      </c>
      <c r="L79" s="55">
        <v>5</v>
      </c>
      <c r="M79" s="55">
        <v>5</v>
      </c>
      <c r="N79" s="129">
        <f t="shared" si="4"/>
        <v>95</v>
      </c>
    </row>
    <row r="80" spans="1:14" x14ac:dyDescent="0.2">
      <c r="A80" s="156" t="s">
        <v>120</v>
      </c>
      <c r="B80" s="55">
        <v>0</v>
      </c>
      <c r="C80" s="55">
        <v>0</v>
      </c>
      <c r="D80" s="55">
        <v>0</v>
      </c>
      <c r="E80" s="55">
        <v>0</v>
      </c>
      <c r="F80" s="55">
        <v>0</v>
      </c>
      <c r="G80" s="55">
        <v>0</v>
      </c>
      <c r="H80" s="55">
        <v>0</v>
      </c>
      <c r="I80" s="55">
        <v>0</v>
      </c>
      <c r="J80" s="55">
        <v>0</v>
      </c>
      <c r="K80" s="55">
        <v>0</v>
      </c>
      <c r="L80" s="55">
        <v>0</v>
      </c>
      <c r="M80" s="55">
        <v>0</v>
      </c>
      <c r="N80" s="129">
        <f t="shared" si="4"/>
        <v>0</v>
      </c>
    </row>
    <row r="81" spans="1:14" x14ac:dyDescent="0.2">
      <c r="A81" s="156" t="s">
        <v>234</v>
      </c>
      <c r="B81" s="55">
        <v>0</v>
      </c>
      <c r="C81" s="55">
        <v>0</v>
      </c>
      <c r="D81" s="55">
        <v>0</v>
      </c>
      <c r="E81" s="55">
        <v>0</v>
      </c>
      <c r="F81" s="55">
        <v>0</v>
      </c>
      <c r="G81" s="55">
        <v>0</v>
      </c>
      <c r="H81" s="55">
        <v>0</v>
      </c>
      <c r="I81" s="55">
        <v>0</v>
      </c>
      <c r="J81" s="55">
        <v>0</v>
      </c>
      <c r="K81" s="55">
        <v>0</v>
      </c>
      <c r="L81" s="55">
        <v>0</v>
      </c>
      <c r="M81" s="55">
        <v>0</v>
      </c>
      <c r="N81" s="129">
        <f t="shared" si="4"/>
        <v>0</v>
      </c>
    </row>
    <row r="82" spans="1:14" x14ac:dyDescent="0.2">
      <c r="A82" s="156" t="s">
        <v>135</v>
      </c>
      <c r="B82" s="55">
        <v>0</v>
      </c>
      <c r="C82" s="55">
        <v>0</v>
      </c>
      <c r="D82" s="55">
        <v>0</v>
      </c>
      <c r="E82" s="55">
        <v>0</v>
      </c>
      <c r="F82" s="55">
        <v>0</v>
      </c>
      <c r="G82" s="55">
        <v>0</v>
      </c>
      <c r="H82" s="55">
        <v>0</v>
      </c>
      <c r="I82" s="55">
        <v>0</v>
      </c>
      <c r="J82" s="55">
        <v>0</v>
      </c>
      <c r="K82" s="55">
        <v>1</v>
      </c>
      <c r="L82" s="55">
        <v>0</v>
      </c>
      <c r="M82" s="55">
        <v>0</v>
      </c>
      <c r="N82" s="129">
        <f t="shared" si="4"/>
        <v>1</v>
      </c>
    </row>
    <row r="83" spans="1:14" x14ac:dyDescent="0.2">
      <c r="A83" s="156" t="s">
        <v>136</v>
      </c>
      <c r="B83" s="55">
        <v>2</v>
      </c>
      <c r="C83" s="55">
        <v>7</v>
      </c>
      <c r="D83" s="55">
        <v>5</v>
      </c>
      <c r="E83" s="55">
        <v>7</v>
      </c>
      <c r="F83" s="55">
        <v>6</v>
      </c>
      <c r="G83" s="55">
        <v>8</v>
      </c>
      <c r="H83" s="55">
        <v>7</v>
      </c>
      <c r="I83" s="55">
        <v>1</v>
      </c>
      <c r="J83" s="55">
        <v>4</v>
      </c>
      <c r="K83" s="55">
        <v>4</v>
      </c>
      <c r="L83" s="55">
        <v>9</v>
      </c>
      <c r="M83" s="55">
        <v>8</v>
      </c>
      <c r="N83" s="129">
        <f t="shared" si="4"/>
        <v>68</v>
      </c>
    </row>
    <row r="84" spans="1:14" x14ac:dyDescent="0.2">
      <c r="A84" s="156" t="s">
        <v>195</v>
      </c>
      <c r="B84" s="55">
        <v>0</v>
      </c>
      <c r="C84" s="55">
        <v>0</v>
      </c>
      <c r="D84" s="55">
        <v>1</v>
      </c>
      <c r="E84" s="55">
        <v>0</v>
      </c>
      <c r="F84" s="55">
        <v>0</v>
      </c>
      <c r="G84" s="55">
        <v>0</v>
      </c>
      <c r="H84" s="55">
        <v>0</v>
      </c>
      <c r="I84" s="55">
        <v>0</v>
      </c>
      <c r="J84" s="55">
        <v>0</v>
      </c>
      <c r="K84" s="55">
        <v>0</v>
      </c>
      <c r="L84" s="55">
        <v>0</v>
      </c>
      <c r="M84" s="55">
        <v>0</v>
      </c>
      <c r="N84" s="129">
        <f t="shared" si="4"/>
        <v>1</v>
      </c>
    </row>
    <row r="85" spans="1:14" x14ac:dyDescent="0.2">
      <c r="A85" s="156" t="s">
        <v>145</v>
      </c>
      <c r="B85" s="55">
        <v>1</v>
      </c>
      <c r="C85" s="55">
        <v>2</v>
      </c>
      <c r="D85" s="55">
        <v>0</v>
      </c>
      <c r="E85" s="55">
        <v>2</v>
      </c>
      <c r="F85" s="55">
        <v>1</v>
      </c>
      <c r="G85" s="55">
        <v>1</v>
      </c>
      <c r="H85" s="55">
        <v>4</v>
      </c>
      <c r="I85" s="55">
        <v>3</v>
      </c>
      <c r="J85" s="55">
        <v>0</v>
      </c>
      <c r="K85" s="55">
        <v>0</v>
      </c>
      <c r="L85" s="55">
        <v>0</v>
      </c>
      <c r="M85" s="55">
        <v>0</v>
      </c>
      <c r="N85" s="129">
        <f t="shared" si="4"/>
        <v>14</v>
      </c>
    </row>
    <row r="86" spans="1:14" x14ac:dyDescent="0.2">
      <c r="A86" s="156" t="s">
        <v>146</v>
      </c>
      <c r="B86" s="55">
        <v>3</v>
      </c>
      <c r="C86" s="55">
        <v>2</v>
      </c>
      <c r="D86" s="55">
        <v>2</v>
      </c>
      <c r="E86" s="55">
        <v>3</v>
      </c>
      <c r="F86" s="55">
        <v>2</v>
      </c>
      <c r="G86" s="55">
        <v>6</v>
      </c>
      <c r="H86" s="55">
        <v>4</v>
      </c>
      <c r="I86" s="55">
        <v>5</v>
      </c>
      <c r="J86" s="55">
        <v>2</v>
      </c>
      <c r="K86" s="55">
        <v>1</v>
      </c>
      <c r="L86" s="55">
        <v>5</v>
      </c>
      <c r="M86" s="55">
        <v>7</v>
      </c>
      <c r="N86" s="129">
        <f t="shared" si="4"/>
        <v>42</v>
      </c>
    </row>
    <row r="87" spans="1:14" x14ac:dyDescent="0.2">
      <c r="A87" s="156" t="s">
        <v>156</v>
      </c>
      <c r="B87" s="55">
        <v>0</v>
      </c>
      <c r="C87" s="55">
        <v>0</v>
      </c>
      <c r="D87" s="55">
        <v>0</v>
      </c>
      <c r="E87" s="55">
        <v>1</v>
      </c>
      <c r="F87" s="55">
        <v>0</v>
      </c>
      <c r="G87" s="55">
        <v>2</v>
      </c>
      <c r="H87" s="55">
        <v>2</v>
      </c>
      <c r="I87" s="55">
        <v>2</v>
      </c>
      <c r="J87" s="55">
        <v>2</v>
      </c>
      <c r="K87" s="55">
        <v>0</v>
      </c>
      <c r="L87" s="55">
        <v>0</v>
      </c>
      <c r="M87" s="55">
        <v>1</v>
      </c>
      <c r="N87" s="129">
        <f t="shared" si="4"/>
        <v>10</v>
      </c>
    </row>
    <row r="88" spans="1:14" ht="15" x14ac:dyDescent="0.2">
      <c r="A88" s="126" t="s">
        <v>200</v>
      </c>
      <c r="B88" s="127">
        <v>30</v>
      </c>
      <c r="C88" s="127">
        <v>33</v>
      </c>
      <c r="D88" s="127">
        <v>19</v>
      </c>
      <c r="E88" s="127">
        <v>21</v>
      </c>
      <c r="F88" s="127">
        <v>63</v>
      </c>
      <c r="G88" s="127">
        <v>25</v>
      </c>
      <c r="H88" s="127">
        <v>29</v>
      </c>
      <c r="I88" s="127">
        <v>36</v>
      </c>
      <c r="J88" s="158">
        <v>45</v>
      </c>
      <c r="K88" s="158">
        <v>28</v>
      </c>
      <c r="L88" s="158">
        <v>32</v>
      </c>
      <c r="M88" s="158">
        <v>15</v>
      </c>
      <c r="N88" s="128">
        <f t="shared" si="4"/>
        <v>376</v>
      </c>
    </row>
    <row r="89" spans="1:14" x14ac:dyDescent="0.2">
      <c r="A89" s="156" t="s">
        <v>191</v>
      </c>
      <c r="B89" s="55">
        <v>2</v>
      </c>
      <c r="C89" s="55">
        <v>2</v>
      </c>
      <c r="D89" s="55">
        <v>0</v>
      </c>
      <c r="E89" s="55">
        <v>1</v>
      </c>
      <c r="F89" s="55">
        <v>1</v>
      </c>
      <c r="G89" s="55">
        <v>2</v>
      </c>
      <c r="H89" s="55">
        <v>4</v>
      </c>
      <c r="I89" s="55">
        <v>0</v>
      </c>
      <c r="J89" s="55">
        <v>1</v>
      </c>
      <c r="K89" s="55">
        <v>0</v>
      </c>
      <c r="L89" s="55">
        <v>0</v>
      </c>
      <c r="M89" s="55">
        <v>1</v>
      </c>
      <c r="N89" s="129">
        <f t="shared" si="4"/>
        <v>14</v>
      </c>
    </row>
    <row r="90" spans="1:14" x14ac:dyDescent="0.2">
      <c r="A90" s="156" t="s">
        <v>160</v>
      </c>
      <c r="B90" s="55">
        <v>6</v>
      </c>
      <c r="C90" s="55">
        <v>5</v>
      </c>
      <c r="D90" s="55">
        <v>4</v>
      </c>
      <c r="E90" s="55">
        <v>0</v>
      </c>
      <c r="F90" s="55">
        <v>6</v>
      </c>
      <c r="G90" s="55">
        <v>3</v>
      </c>
      <c r="H90" s="55">
        <v>1</v>
      </c>
      <c r="I90" s="55">
        <v>7</v>
      </c>
      <c r="J90" s="55">
        <v>5</v>
      </c>
      <c r="K90" s="55">
        <v>4</v>
      </c>
      <c r="L90" s="55">
        <v>3</v>
      </c>
      <c r="M90" s="55">
        <v>2</v>
      </c>
      <c r="N90" s="129">
        <f t="shared" si="4"/>
        <v>46</v>
      </c>
    </row>
    <row r="91" spans="1:14" x14ac:dyDescent="0.2">
      <c r="A91" s="156" t="s">
        <v>104</v>
      </c>
      <c r="B91" s="55">
        <v>9</v>
      </c>
      <c r="C91" s="55">
        <v>5</v>
      </c>
      <c r="D91" s="55">
        <v>7</v>
      </c>
      <c r="E91" s="55">
        <v>8</v>
      </c>
      <c r="F91" s="55">
        <v>42</v>
      </c>
      <c r="G91" s="55">
        <v>6</v>
      </c>
      <c r="H91" s="55">
        <v>13</v>
      </c>
      <c r="I91" s="55">
        <v>13</v>
      </c>
      <c r="J91" s="55">
        <v>17</v>
      </c>
      <c r="K91" s="55">
        <v>7</v>
      </c>
      <c r="L91" s="55">
        <v>9</v>
      </c>
      <c r="M91" s="55">
        <v>5</v>
      </c>
      <c r="N91" s="129">
        <f t="shared" si="4"/>
        <v>141</v>
      </c>
    </row>
    <row r="92" spans="1:14" x14ac:dyDescent="0.2">
      <c r="A92" s="156" t="s">
        <v>169</v>
      </c>
      <c r="B92" s="55">
        <v>0</v>
      </c>
      <c r="C92" s="55">
        <v>0</v>
      </c>
      <c r="D92" s="55">
        <v>0</v>
      </c>
      <c r="E92" s="55">
        <v>2</v>
      </c>
      <c r="F92" s="55">
        <v>0</v>
      </c>
      <c r="G92" s="55">
        <v>0</v>
      </c>
      <c r="H92" s="55">
        <v>0</v>
      </c>
      <c r="I92" s="55">
        <v>1</v>
      </c>
      <c r="J92" s="55">
        <v>1</v>
      </c>
      <c r="K92" s="55">
        <v>1</v>
      </c>
      <c r="L92" s="55">
        <v>0</v>
      </c>
      <c r="M92" s="55">
        <v>1</v>
      </c>
      <c r="N92" s="129">
        <f t="shared" si="4"/>
        <v>6</v>
      </c>
    </row>
    <row r="93" spans="1:14" x14ac:dyDescent="0.2">
      <c r="A93" s="156" t="s">
        <v>124</v>
      </c>
      <c r="B93" s="55">
        <v>8</v>
      </c>
      <c r="C93" s="55">
        <v>4</v>
      </c>
      <c r="D93" s="55">
        <v>5</v>
      </c>
      <c r="E93" s="55">
        <v>5</v>
      </c>
      <c r="F93" s="55">
        <v>5</v>
      </c>
      <c r="G93" s="55">
        <v>8</v>
      </c>
      <c r="H93" s="55">
        <v>5</v>
      </c>
      <c r="I93" s="55">
        <v>4</v>
      </c>
      <c r="J93" s="55">
        <v>13</v>
      </c>
      <c r="K93" s="55">
        <v>10</v>
      </c>
      <c r="L93" s="55">
        <v>14</v>
      </c>
      <c r="M93" s="55">
        <v>1</v>
      </c>
      <c r="N93" s="129">
        <f t="shared" si="4"/>
        <v>82</v>
      </c>
    </row>
    <row r="94" spans="1:14" x14ac:dyDescent="0.2">
      <c r="A94" s="156" t="s">
        <v>129</v>
      </c>
      <c r="B94" s="55">
        <v>2</v>
      </c>
      <c r="C94" s="55">
        <v>11</v>
      </c>
      <c r="D94" s="55">
        <v>1</v>
      </c>
      <c r="E94" s="55">
        <v>5</v>
      </c>
      <c r="F94" s="55">
        <v>3</v>
      </c>
      <c r="G94" s="55">
        <v>2</v>
      </c>
      <c r="H94" s="55">
        <v>1</v>
      </c>
      <c r="I94" s="55">
        <v>9</v>
      </c>
      <c r="J94" s="55">
        <v>5</v>
      </c>
      <c r="K94" s="55">
        <v>4</v>
      </c>
      <c r="L94" s="55">
        <v>3</v>
      </c>
      <c r="M94" s="55">
        <v>3</v>
      </c>
      <c r="N94" s="129">
        <f t="shared" si="4"/>
        <v>49</v>
      </c>
    </row>
    <row r="95" spans="1:14" x14ac:dyDescent="0.2">
      <c r="A95" s="156" t="s">
        <v>157</v>
      </c>
      <c r="B95" s="55">
        <v>3</v>
      </c>
      <c r="C95" s="55">
        <v>6</v>
      </c>
      <c r="D95" s="55">
        <v>2</v>
      </c>
      <c r="E95" s="55">
        <v>0</v>
      </c>
      <c r="F95" s="55">
        <v>6</v>
      </c>
      <c r="G95" s="55">
        <v>4</v>
      </c>
      <c r="H95" s="55">
        <v>5</v>
      </c>
      <c r="I95" s="55">
        <v>2</v>
      </c>
      <c r="J95" s="55">
        <v>3</v>
      </c>
      <c r="K95" s="55">
        <v>2</v>
      </c>
      <c r="L95" s="55">
        <v>3</v>
      </c>
      <c r="M95" s="55">
        <v>2</v>
      </c>
      <c r="N95" s="129">
        <f t="shared" si="4"/>
        <v>38</v>
      </c>
    </row>
    <row r="96" spans="1:14" ht="15" x14ac:dyDescent="0.2">
      <c r="A96" s="126" t="s">
        <v>201</v>
      </c>
      <c r="B96" s="127">
        <v>2501</v>
      </c>
      <c r="C96" s="127">
        <v>1956</v>
      </c>
      <c r="D96" s="127">
        <v>2733</v>
      </c>
      <c r="E96" s="127">
        <v>3507</v>
      </c>
      <c r="F96" s="127">
        <v>5309</v>
      </c>
      <c r="G96" s="127">
        <v>5823</v>
      </c>
      <c r="H96" s="127">
        <v>6318</v>
      </c>
      <c r="I96" s="127">
        <v>8063</v>
      </c>
      <c r="J96" s="158">
        <v>7723</v>
      </c>
      <c r="K96" s="158">
        <v>6123</v>
      </c>
      <c r="L96" s="158">
        <v>3026</v>
      </c>
      <c r="M96" s="158">
        <v>2386</v>
      </c>
      <c r="N96" s="128">
        <f t="shared" si="4"/>
        <v>55468</v>
      </c>
    </row>
    <row r="97" spans="1:14" x14ac:dyDescent="0.2">
      <c r="A97" s="130" t="s">
        <v>67</v>
      </c>
      <c r="B97" s="55">
        <v>2130</v>
      </c>
      <c r="C97" s="55">
        <v>1565</v>
      </c>
      <c r="D97" s="55">
        <v>2279</v>
      </c>
      <c r="E97" s="55">
        <v>2887</v>
      </c>
      <c r="F97" s="55">
        <v>4223</v>
      </c>
      <c r="G97" s="55">
        <v>4861</v>
      </c>
      <c r="H97" s="55">
        <v>5446</v>
      </c>
      <c r="I97" s="55">
        <v>6983</v>
      </c>
      <c r="J97" s="55">
        <v>6592</v>
      </c>
      <c r="K97" s="55">
        <v>5031</v>
      </c>
      <c r="L97" s="55">
        <v>2555</v>
      </c>
      <c r="M97" s="55">
        <v>2006</v>
      </c>
      <c r="N97" s="129">
        <f t="shared" si="4"/>
        <v>46558</v>
      </c>
    </row>
    <row r="98" spans="1:14" x14ac:dyDescent="0.2">
      <c r="A98" s="130" t="s">
        <v>98</v>
      </c>
      <c r="B98" s="55">
        <v>330</v>
      </c>
      <c r="C98" s="55">
        <v>341</v>
      </c>
      <c r="D98" s="55">
        <v>389</v>
      </c>
      <c r="E98" s="55">
        <v>553</v>
      </c>
      <c r="F98" s="55">
        <v>994</v>
      </c>
      <c r="G98" s="55">
        <v>850</v>
      </c>
      <c r="H98" s="55">
        <v>750</v>
      </c>
      <c r="I98" s="55">
        <v>986</v>
      </c>
      <c r="J98" s="55">
        <v>1016</v>
      </c>
      <c r="K98" s="55">
        <v>960</v>
      </c>
      <c r="L98" s="55">
        <v>393</v>
      </c>
      <c r="M98" s="55">
        <v>308</v>
      </c>
      <c r="N98" s="129">
        <f t="shared" si="4"/>
        <v>7870</v>
      </c>
    </row>
    <row r="99" spans="1:14" x14ac:dyDescent="0.2">
      <c r="A99" s="130" t="s">
        <v>114</v>
      </c>
      <c r="B99" s="55">
        <v>41</v>
      </c>
      <c r="C99" s="55">
        <v>50</v>
      </c>
      <c r="D99" s="55">
        <v>65</v>
      </c>
      <c r="E99" s="55">
        <v>67</v>
      </c>
      <c r="F99" s="55">
        <v>92</v>
      </c>
      <c r="G99" s="55">
        <v>112</v>
      </c>
      <c r="H99" s="55">
        <v>122</v>
      </c>
      <c r="I99" s="55">
        <v>94</v>
      </c>
      <c r="J99" s="55">
        <v>115</v>
      </c>
      <c r="K99" s="55">
        <v>132</v>
      </c>
      <c r="L99" s="55">
        <v>78</v>
      </c>
      <c r="M99" s="55">
        <v>72</v>
      </c>
      <c r="N99" s="129">
        <f t="shared" si="4"/>
        <v>1040</v>
      </c>
    </row>
    <row r="100" spans="1:14" ht="15" x14ac:dyDescent="0.2">
      <c r="A100" s="126" t="s">
        <v>202</v>
      </c>
      <c r="B100" s="127">
        <v>238</v>
      </c>
      <c r="C100" s="127">
        <v>247</v>
      </c>
      <c r="D100" s="127">
        <v>226</v>
      </c>
      <c r="E100" s="127">
        <v>436</v>
      </c>
      <c r="F100" s="127">
        <v>491</v>
      </c>
      <c r="G100" s="127">
        <v>517</v>
      </c>
      <c r="H100" s="127">
        <v>568</v>
      </c>
      <c r="I100" s="127">
        <v>507</v>
      </c>
      <c r="J100" s="158">
        <v>751</v>
      </c>
      <c r="K100" s="158">
        <v>683</v>
      </c>
      <c r="L100" s="158">
        <v>362</v>
      </c>
      <c r="M100" s="158">
        <v>294</v>
      </c>
      <c r="N100" s="128">
        <f t="shared" si="4"/>
        <v>5320</v>
      </c>
    </row>
    <row r="101" spans="1:14" x14ac:dyDescent="0.2">
      <c r="A101" s="130" t="s">
        <v>69</v>
      </c>
      <c r="B101" s="55">
        <v>44</v>
      </c>
      <c r="C101" s="55">
        <v>42</v>
      </c>
      <c r="D101" s="55">
        <v>34</v>
      </c>
      <c r="E101" s="55">
        <v>77</v>
      </c>
      <c r="F101" s="55">
        <v>72</v>
      </c>
      <c r="G101" s="55">
        <v>73</v>
      </c>
      <c r="H101" s="55">
        <v>69</v>
      </c>
      <c r="I101" s="55">
        <v>69</v>
      </c>
      <c r="J101" s="55">
        <v>121</v>
      </c>
      <c r="K101" s="55">
        <v>119</v>
      </c>
      <c r="L101" s="55">
        <v>58</v>
      </c>
      <c r="M101" s="55">
        <v>39</v>
      </c>
      <c r="N101" s="129">
        <f t="shared" si="4"/>
        <v>817</v>
      </c>
    </row>
    <row r="102" spans="1:14" x14ac:dyDescent="0.2">
      <c r="A102" s="130" t="s">
        <v>73</v>
      </c>
      <c r="B102" s="55">
        <v>3</v>
      </c>
      <c r="C102" s="55">
        <v>3</v>
      </c>
      <c r="D102" s="55">
        <v>3</v>
      </c>
      <c r="E102" s="55">
        <v>5</v>
      </c>
      <c r="F102" s="55">
        <v>4</v>
      </c>
      <c r="G102" s="55">
        <v>5</v>
      </c>
      <c r="H102" s="55">
        <v>0</v>
      </c>
      <c r="I102" s="55">
        <v>5</v>
      </c>
      <c r="J102" s="55">
        <v>8</v>
      </c>
      <c r="K102" s="55">
        <v>5</v>
      </c>
      <c r="L102" s="55">
        <v>3</v>
      </c>
      <c r="M102" s="55">
        <v>4</v>
      </c>
      <c r="N102" s="129">
        <f t="shared" ref="N102:N133" si="5">SUM(B102:M102)</f>
        <v>48</v>
      </c>
    </row>
    <row r="103" spans="1:14" x14ac:dyDescent="0.2">
      <c r="A103" s="130" t="s">
        <v>74</v>
      </c>
      <c r="B103" s="55">
        <v>101</v>
      </c>
      <c r="C103" s="55">
        <v>108</v>
      </c>
      <c r="D103" s="55">
        <v>109</v>
      </c>
      <c r="E103" s="55">
        <v>235</v>
      </c>
      <c r="F103" s="55">
        <v>270</v>
      </c>
      <c r="G103" s="55">
        <v>269</v>
      </c>
      <c r="H103" s="55">
        <v>316</v>
      </c>
      <c r="I103" s="55">
        <v>248</v>
      </c>
      <c r="J103" s="55">
        <v>366</v>
      </c>
      <c r="K103" s="55">
        <v>397</v>
      </c>
      <c r="L103" s="55">
        <v>189</v>
      </c>
      <c r="M103" s="55">
        <v>142</v>
      </c>
      <c r="N103" s="129">
        <f t="shared" si="5"/>
        <v>2750</v>
      </c>
    </row>
    <row r="104" spans="1:14" x14ac:dyDescent="0.2">
      <c r="A104" s="130" t="s">
        <v>235</v>
      </c>
      <c r="B104" s="55">
        <v>0</v>
      </c>
      <c r="C104" s="55">
        <v>0</v>
      </c>
      <c r="D104" s="55">
        <v>0</v>
      </c>
      <c r="E104" s="55">
        <v>1</v>
      </c>
      <c r="F104" s="55">
        <v>0</v>
      </c>
      <c r="G104" s="55">
        <v>1</v>
      </c>
      <c r="H104" s="55">
        <v>0</v>
      </c>
      <c r="I104" s="55">
        <v>0</v>
      </c>
      <c r="J104" s="55">
        <v>0</v>
      </c>
      <c r="K104" s="55">
        <v>0</v>
      </c>
      <c r="L104" s="55">
        <v>0</v>
      </c>
      <c r="M104" s="55">
        <v>0</v>
      </c>
      <c r="N104" s="129">
        <f t="shared" si="5"/>
        <v>2</v>
      </c>
    </row>
    <row r="105" spans="1:14" x14ac:dyDescent="0.2">
      <c r="A105" s="130" t="s">
        <v>81</v>
      </c>
      <c r="B105" s="55">
        <v>11</v>
      </c>
      <c r="C105" s="55">
        <v>4</v>
      </c>
      <c r="D105" s="55">
        <v>13</v>
      </c>
      <c r="E105" s="55">
        <v>3</v>
      </c>
      <c r="F105" s="55">
        <v>7</v>
      </c>
      <c r="G105" s="55">
        <v>15</v>
      </c>
      <c r="H105" s="55">
        <v>30</v>
      </c>
      <c r="I105" s="55">
        <v>11</v>
      </c>
      <c r="J105" s="55">
        <v>35</v>
      </c>
      <c r="K105" s="55">
        <v>14</v>
      </c>
      <c r="L105" s="55">
        <v>7</v>
      </c>
      <c r="M105" s="55">
        <v>13</v>
      </c>
      <c r="N105" s="129">
        <f t="shared" si="5"/>
        <v>163</v>
      </c>
    </row>
    <row r="106" spans="1:14" x14ac:dyDescent="0.2">
      <c r="A106" s="130" t="s">
        <v>84</v>
      </c>
      <c r="B106" s="55">
        <v>2</v>
      </c>
      <c r="C106" s="55">
        <v>6</v>
      </c>
      <c r="D106" s="55">
        <v>7</v>
      </c>
      <c r="E106" s="55">
        <v>6</v>
      </c>
      <c r="F106" s="55">
        <v>9</v>
      </c>
      <c r="G106" s="55">
        <v>12</v>
      </c>
      <c r="H106" s="55">
        <v>7</v>
      </c>
      <c r="I106" s="55">
        <v>10</v>
      </c>
      <c r="J106" s="55">
        <v>15</v>
      </c>
      <c r="K106" s="55">
        <v>9</v>
      </c>
      <c r="L106" s="55">
        <v>7</v>
      </c>
      <c r="M106" s="55">
        <v>7</v>
      </c>
      <c r="N106" s="129">
        <f t="shared" si="5"/>
        <v>97</v>
      </c>
    </row>
    <row r="107" spans="1:14" x14ac:dyDescent="0.2">
      <c r="A107" s="130" t="s">
        <v>101</v>
      </c>
      <c r="B107" s="55">
        <v>57</v>
      </c>
      <c r="C107" s="55">
        <v>47</v>
      </c>
      <c r="D107" s="55">
        <v>33</v>
      </c>
      <c r="E107" s="55">
        <v>63</v>
      </c>
      <c r="F107" s="55">
        <v>57</v>
      </c>
      <c r="G107" s="55">
        <v>68</v>
      </c>
      <c r="H107" s="55">
        <v>82</v>
      </c>
      <c r="I107" s="55">
        <v>95</v>
      </c>
      <c r="J107" s="55">
        <v>98</v>
      </c>
      <c r="K107" s="55">
        <v>77</v>
      </c>
      <c r="L107" s="55">
        <v>57</v>
      </c>
      <c r="M107" s="55">
        <v>50</v>
      </c>
      <c r="N107" s="129">
        <f t="shared" si="5"/>
        <v>784</v>
      </c>
    </row>
    <row r="108" spans="1:14" x14ac:dyDescent="0.2">
      <c r="A108" s="156" t="s">
        <v>126</v>
      </c>
      <c r="B108" s="55">
        <v>1</v>
      </c>
      <c r="C108" s="55">
        <v>1</v>
      </c>
      <c r="D108" s="55">
        <v>2</v>
      </c>
      <c r="E108" s="55">
        <v>2</v>
      </c>
      <c r="F108" s="55">
        <v>2</v>
      </c>
      <c r="G108" s="55">
        <v>1</v>
      </c>
      <c r="H108" s="55">
        <v>1</v>
      </c>
      <c r="I108" s="55">
        <v>2</v>
      </c>
      <c r="J108" s="55">
        <v>3</v>
      </c>
      <c r="K108" s="55">
        <v>5</v>
      </c>
      <c r="L108" s="55">
        <v>2</v>
      </c>
      <c r="M108" s="55">
        <v>0</v>
      </c>
      <c r="N108" s="129">
        <f t="shared" si="5"/>
        <v>22</v>
      </c>
    </row>
    <row r="109" spans="1:14" x14ac:dyDescent="0.2">
      <c r="A109" s="130" t="s">
        <v>127</v>
      </c>
      <c r="B109" s="55">
        <v>6</v>
      </c>
      <c r="C109" s="55">
        <v>10</v>
      </c>
      <c r="D109" s="55">
        <v>12</v>
      </c>
      <c r="E109" s="55">
        <v>11</v>
      </c>
      <c r="F109" s="55">
        <v>14</v>
      </c>
      <c r="G109" s="55">
        <v>20</v>
      </c>
      <c r="H109" s="55">
        <v>20</v>
      </c>
      <c r="I109" s="55">
        <v>16</v>
      </c>
      <c r="J109" s="55">
        <v>19</v>
      </c>
      <c r="K109" s="55">
        <v>13</v>
      </c>
      <c r="L109" s="55">
        <v>16</v>
      </c>
      <c r="M109" s="55">
        <v>7</v>
      </c>
      <c r="N109" s="129">
        <f t="shared" si="5"/>
        <v>164</v>
      </c>
    </row>
    <row r="110" spans="1:14" x14ac:dyDescent="0.2">
      <c r="A110" s="130" t="s">
        <v>251</v>
      </c>
      <c r="B110" s="55">
        <v>0</v>
      </c>
      <c r="C110" s="55">
        <v>0</v>
      </c>
      <c r="D110" s="55">
        <v>0</v>
      </c>
      <c r="E110" s="55">
        <v>0</v>
      </c>
      <c r="F110" s="55">
        <v>0</v>
      </c>
      <c r="G110" s="55">
        <v>1</v>
      </c>
      <c r="H110" s="55">
        <v>0</v>
      </c>
      <c r="I110" s="55">
        <v>0</v>
      </c>
      <c r="J110" s="55">
        <v>0</v>
      </c>
      <c r="K110" s="55">
        <v>0</v>
      </c>
      <c r="L110" s="55">
        <v>0</v>
      </c>
      <c r="M110" s="55">
        <v>0</v>
      </c>
      <c r="N110" s="129">
        <f t="shared" si="5"/>
        <v>1</v>
      </c>
    </row>
    <row r="111" spans="1:14" x14ac:dyDescent="0.2">
      <c r="A111" s="133" t="s">
        <v>252</v>
      </c>
      <c r="B111" s="55">
        <v>1</v>
      </c>
      <c r="C111" s="55">
        <v>1</v>
      </c>
      <c r="D111" s="55">
        <v>0</v>
      </c>
      <c r="E111" s="55">
        <v>0</v>
      </c>
      <c r="F111" s="55">
        <v>2</v>
      </c>
      <c r="G111" s="55">
        <v>0</v>
      </c>
      <c r="H111" s="55">
        <v>0</v>
      </c>
      <c r="I111" s="55">
        <v>0</v>
      </c>
      <c r="J111" s="55">
        <v>0</v>
      </c>
      <c r="K111" s="55">
        <v>0</v>
      </c>
      <c r="L111" s="55">
        <v>0</v>
      </c>
      <c r="M111" s="55">
        <v>3</v>
      </c>
      <c r="N111" s="129">
        <f t="shared" si="5"/>
        <v>7</v>
      </c>
    </row>
    <row r="112" spans="1:14" x14ac:dyDescent="0.2">
      <c r="A112" s="130" t="s">
        <v>150</v>
      </c>
      <c r="B112" s="55">
        <v>4</v>
      </c>
      <c r="C112" s="55">
        <v>3</v>
      </c>
      <c r="D112" s="55">
        <v>2</v>
      </c>
      <c r="E112" s="55">
        <v>11</v>
      </c>
      <c r="F112" s="55">
        <v>7</v>
      </c>
      <c r="G112" s="55">
        <v>13</v>
      </c>
      <c r="H112" s="55">
        <v>14</v>
      </c>
      <c r="I112" s="55">
        <v>12</v>
      </c>
      <c r="J112" s="55">
        <v>47</v>
      </c>
      <c r="K112" s="55">
        <v>18</v>
      </c>
      <c r="L112" s="55">
        <v>7</v>
      </c>
      <c r="M112" s="55">
        <v>4</v>
      </c>
      <c r="N112" s="129">
        <f t="shared" si="5"/>
        <v>142</v>
      </c>
    </row>
    <row r="113" spans="1:14" x14ac:dyDescent="0.2">
      <c r="A113" s="155" t="s">
        <v>154</v>
      </c>
      <c r="B113" s="55">
        <v>8</v>
      </c>
      <c r="C113" s="55">
        <v>22</v>
      </c>
      <c r="D113" s="55">
        <v>11</v>
      </c>
      <c r="E113" s="55">
        <v>22</v>
      </c>
      <c r="F113" s="55">
        <v>47</v>
      </c>
      <c r="G113" s="55">
        <v>39</v>
      </c>
      <c r="H113" s="55">
        <v>29</v>
      </c>
      <c r="I113" s="55">
        <v>39</v>
      </c>
      <c r="J113" s="55">
        <v>39</v>
      </c>
      <c r="K113" s="55">
        <v>26</v>
      </c>
      <c r="L113" s="55">
        <v>16</v>
      </c>
      <c r="M113" s="55">
        <v>25</v>
      </c>
      <c r="N113" s="129">
        <f t="shared" si="5"/>
        <v>323</v>
      </c>
    </row>
    <row r="114" spans="1:14" ht="15" x14ac:dyDescent="0.2">
      <c r="A114" s="134" t="s">
        <v>203</v>
      </c>
      <c r="B114" s="92">
        <v>18420</v>
      </c>
      <c r="C114" s="92">
        <v>18944</v>
      </c>
      <c r="D114" s="92">
        <v>26436</v>
      </c>
      <c r="E114" s="92">
        <v>24508</v>
      </c>
      <c r="F114" s="92">
        <v>22226</v>
      </c>
      <c r="G114" s="92">
        <v>34857</v>
      </c>
      <c r="H114" s="92">
        <v>29817</v>
      </c>
      <c r="I114" s="92">
        <v>38318</v>
      </c>
      <c r="J114" s="92">
        <v>34988</v>
      </c>
      <c r="K114" s="92">
        <v>35436</v>
      </c>
      <c r="L114" s="92">
        <v>25546</v>
      </c>
      <c r="M114" s="92">
        <v>28176</v>
      </c>
      <c r="N114" s="131">
        <f t="shared" si="5"/>
        <v>337672</v>
      </c>
    </row>
    <row r="115" spans="1:14" ht="15" x14ac:dyDescent="0.2">
      <c r="A115" s="126" t="s">
        <v>204</v>
      </c>
      <c r="B115" s="127">
        <v>2408</v>
      </c>
      <c r="C115" s="127">
        <v>2885</v>
      </c>
      <c r="D115" s="127">
        <v>2509</v>
      </c>
      <c r="E115" s="127">
        <v>3770</v>
      </c>
      <c r="F115" s="127">
        <v>7694</v>
      </c>
      <c r="G115" s="127">
        <v>9772</v>
      </c>
      <c r="H115" s="127">
        <v>8880</v>
      </c>
      <c r="I115" s="127">
        <v>9762</v>
      </c>
      <c r="J115" s="158">
        <v>8760</v>
      </c>
      <c r="K115" s="158">
        <v>10677</v>
      </c>
      <c r="L115" s="158">
        <v>3926</v>
      </c>
      <c r="M115" s="158">
        <v>3612</v>
      </c>
      <c r="N115" s="128">
        <f t="shared" si="5"/>
        <v>74655</v>
      </c>
    </row>
    <row r="116" spans="1:14" x14ac:dyDescent="0.2">
      <c r="A116" s="135" t="s">
        <v>90</v>
      </c>
      <c r="B116" s="55">
        <v>260</v>
      </c>
      <c r="C116" s="55">
        <v>268</v>
      </c>
      <c r="D116" s="55">
        <v>391</v>
      </c>
      <c r="E116" s="55">
        <v>496</v>
      </c>
      <c r="F116" s="55">
        <v>1252</v>
      </c>
      <c r="G116" s="55">
        <v>1147</v>
      </c>
      <c r="H116" s="55">
        <v>1192</v>
      </c>
      <c r="I116" s="55">
        <v>1238</v>
      </c>
      <c r="J116" s="55">
        <v>1287</v>
      </c>
      <c r="K116" s="55">
        <v>983</v>
      </c>
      <c r="L116" s="55">
        <v>526</v>
      </c>
      <c r="M116" s="55">
        <v>373</v>
      </c>
      <c r="N116" s="129">
        <f t="shared" si="5"/>
        <v>9413</v>
      </c>
    </row>
    <row r="117" spans="1:14" x14ac:dyDescent="0.2">
      <c r="A117" s="135" t="s">
        <v>103</v>
      </c>
      <c r="B117" s="55">
        <v>386</v>
      </c>
      <c r="C117" s="55">
        <v>252</v>
      </c>
      <c r="D117" s="55">
        <v>378</v>
      </c>
      <c r="E117" s="55">
        <v>666</v>
      </c>
      <c r="F117" s="55">
        <v>2210</v>
      </c>
      <c r="G117" s="55">
        <v>3293</v>
      </c>
      <c r="H117" s="55">
        <v>2285</v>
      </c>
      <c r="I117" s="55">
        <v>2468</v>
      </c>
      <c r="J117" s="55">
        <v>1654</v>
      </c>
      <c r="K117" s="55">
        <v>1960</v>
      </c>
      <c r="L117" s="55">
        <v>658</v>
      </c>
      <c r="M117" s="55">
        <v>432</v>
      </c>
      <c r="N117" s="129">
        <f t="shared" si="5"/>
        <v>16642</v>
      </c>
    </row>
    <row r="118" spans="1:14" x14ac:dyDescent="0.2">
      <c r="A118" s="135" t="s">
        <v>117</v>
      </c>
      <c r="B118" s="55">
        <v>14</v>
      </c>
      <c r="C118" s="55">
        <v>5</v>
      </c>
      <c r="D118" s="55">
        <v>10</v>
      </c>
      <c r="E118" s="55">
        <v>92</v>
      </c>
      <c r="F118" s="55">
        <v>22</v>
      </c>
      <c r="G118" s="55">
        <v>21</v>
      </c>
      <c r="H118" s="55">
        <v>26</v>
      </c>
      <c r="I118" s="55">
        <v>38</v>
      </c>
      <c r="J118" s="55">
        <v>68</v>
      </c>
      <c r="K118" s="55">
        <v>66</v>
      </c>
      <c r="L118" s="55">
        <v>9</v>
      </c>
      <c r="M118" s="55">
        <v>9</v>
      </c>
      <c r="N118" s="129">
        <f t="shared" si="5"/>
        <v>380</v>
      </c>
    </row>
    <row r="119" spans="1:14" x14ac:dyDescent="0.2">
      <c r="A119" s="154" t="s">
        <v>143</v>
      </c>
      <c r="B119" s="55">
        <v>1</v>
      </c>
      <c r="C119" s="55">
        <v>1</v>
      </c>
      <c r="D119" s="55">
        <v>1</v>
      </c>
      <c r="E119" s="55">
        <v>6</v>
      </c>
      <c r="F119" s="55">
        <v>3</v>
      </c>
      <c r="G119" s="55">
        <v>4</v>
      </c>
      <c r="H119" s="55">
        <v>9</v>
      </c>
      <c r="I119" s="55">
        <v>1</v>
      </c>
      <c r="J119" s="55">
        <v>1</v>
      </c>
      <c r="K119" s="55">
        <v>0</v>
      </c>
      <c r="L119" s="55">
        <v>0</v>
      </c>
      <c r="M119" s="55">
        <v>2</v>
      </c>
      <c r="N119" s="129">
        <f t="shared" si="5"/>
        <v>29</v>
      </c>
    </row>
    <row r="120" spans="1:14" x14ac:dyDescent="0.2">
      <c r="A120" s="154" t="s">
        <v>155</v>
      </c>
      <c r="B120" s="55">
        <v>1740</v>
      </c>
      <c r="C120" s="55">
        <v>2351</v>
      </c>
      <c r="D120" s="55">
        <v>1715</v>
      </c>
      <c r="E120" s="55">
        <v>2504</v>
      </c>
      <c r="F120" s="55">
        <v>4193</v>
      </c>
      <c r="G120" s="55">
        <v>5292</v>
      </c>
      <c r="H120" s="55">
        <v>5361</v>
      </c>
      <c r="I120" s="55">
        <v>6008</v>
      </c>
      <c r="J120" s="55">
        <v>5737</v>
      </c>
      <c r="K120" s="55">
        <v>7648</v>
      </c>
      <c r="L120" s="55">
        <v>2732</v>
      </c>
      <c r="M120" s="55">
        <v>2790</v>
      </c>
      <c r="N120" s="129">
        <f t="shared" si="5"/>
        <v>48071</v>
      </c>
    </row>
    <row r="121" spans="1:14" x14ac:dyDescent="0.2">
      <c r="A121" s="154" t="s">
        <v>170</v>
      </c>
      <c r="B121" s="55">
        <v>3</v>
      </c>
      <c r="C121" s="55">
        <v>5</v>
      </c>
      <c r="D121" s="55">
        <v>2</v>
      </c>
      <c r="E121" s="55">
        <v>0</v>
      </c>
      <c r="F121" s="55">
        <v>2</v>
      </c>
      <c r="G121" s="55">
        <v>1</v>
      </c>
      <c r="H121" s="55">
        <v>2</v>
      </c>
      <c r="I121" s="55">
        <v>6</v>
      </c>
      <c r="J121" s="55">
        <v>3</v>
      </c>
      <c r="K121" s="55">
        <v>8</v>
      </c>
      <c r="L121" s="55">
        <v>0</v>
      </c>
      <c r="M121" s="55">
        <v>4</v>
      </c>
      <c r="N121" s="129">
        <f t="shared" si="5"/>
        <v>36</v>
      </c>
    </row>
    <row r="122" spans="1:14" x14ac:dyDescent="0.2">
      <c r="A122" s="154" t="s">
        <v>165</v>
      </c>
      <c r="B122" s="55">
        <v>4</v>
      </c>
      <c r="C122" s="55">
        <v>3</v>
      </c>
      <c r="D122" s="55">
        <v>12</v>
      </c>
      <c r="E122" s="55">
        <v>6</v>
      </c>
      <c r="F122" s="55">
        <v>12</v>
      </c>
      <c r="G122" s="55">
        <v>14</v>
      </c>
      <c r="H122" s="55">
        <v>5</v>
      </c>
      <c r="I122" s="55">
        <v>3</v>
      </c>
      <c r="J122" s="55">
        <v>10</v>
      </c>
      <c r="K122" s="55">
        <v>12</v>
      </c>
      <c r="L122" s="55">
        <v>1</v>
      </c>
      <c r="M122" s="55">
        <v>2</v>
      </c>
      <c r="N122" s="129">
        <f t="shared" si="5"/>
        <v>84</v>
      </c>
    </row>
    <row r="123" spans="1:14" ht="15" x14ac:dyDescent="0.2">
      <c r="A123" s="126" t="s">
        <v>205</v>
      </c>
      <c r="B123" s="127">
        <v>327</v>
      </c>
      <c r="C123" s="127">
        <v>311</v>
      </c>
      <c r="D123" s="127">
        <v>329</v>
      </c>
      <c r="E123" s="127">
        <v>565</v>
      </c>
      <c r="F123" s="127">
        <v>1134</v>
      </c>
      <c r="G123" s="127">
        <v>1345</v>
      </c>
      <c r="H123" s="127">
        <v>1087</v>
      </c>
      <c r="I123" s="127">
        <v>1236</v>
      </c>
      <c r="J123" s="158">
        <v>1561</v>
      </c>
      <c r="K123" s="158">
        <v>1352</v>
      </c>
      <c r="L123" s="158">
        <v>754</v>
      </c>
      <c r="M123" s="158">
        <v>401</v>
      </c>
      <c r="N123" s="128">
        <f t="shared" si="5"/>
        <v>10402</v>
      </c>
    </row>
    <row r="124" spans="1:14" x14ac:dyDescent="0.2">
      <c r="A124" s="154" t="s">
        <v>62</v>
      </c>
      <c r="B124" s="55">
        <v>271</v>
      </c>
      <c r="C124" s="55">
        <v>253</v>
      </c>
      <c r="D124" s="55">
        <v>272</v>
      </c>
      <c r="E124" s="55">
        <v>427</v>
      </c>
      <c r="F124" s="55">
        <v>1010</v>
      </c>
      <c r="G124" s="55">
        <v>1139</v>
      </c>
      <c r="H124" s="55">
        <v>927</v>
      </c>
      <c r="I124" s="55">
        <v>1032</v>
      </c>
      <c r="J124" s="55">
        <v>1314</v>
      </c>
      <c r="K124" s="55">
        <v>1152</v>
      </c>
      <c r="L124" s="55">
        <v>680</v>
      </c>
      <c r="M124" s="55">
        <v>331</v>
      </c>
      <c r="N124" s="129">
        <f t="shared" si="5"/>
        <v>8808</v>
      </c>
    </row>
    <row r="125" spans="1:14" x14ac:dyDescent="0.2">
      <c r="A125" s="154" t="s">
        <v>66</v>
      </c>
      <c r="B125" s="55">
        <v>0</v>
      </c>
      <c r="C125" s="55">
        <v>0</v>
      </c>
      <c r="D125" s="55">
        <v>0</v>
      </c>
      <c r="E125" s="55">
        <v>0</v>
      </c>
      <c r="F125" s="55">
        <v>0</v>
      </c>
      <c r="G125" s="55">
        <v>0</v>
      </c>
      <c r="H125" s="55">
        <v>0</v>
      </c>
      <c r="I125" s="55">
        <v>0</v>
      </c>
      <c r="J125" s="55">
        <v>0</v>
      </c>
      <c r="K125" s="55">
        <v>0</v>
      </c>
      <c r="L125" s="55">
        <v>0</v>
      </c>
      <c r="M125" s="55">
        <v>0</v>
      </c>
      <c r="N125" s="129">
        <f t="shared" si="5"/>
        <v>0</v>
      </c>
    </row>
    <row r="126" spans="1:14" x14ac:dyDescent="0.2">
      <c r="A126" s="154" t="s">
        <v>70</v>
      </c>
      <c r="B126" s="55">
        <v>55</v>
      </c>
      <c r="C126" s="55">
        <v>56</v>
      </c>
      <c r="D126" s="55">
        <v>48</v>
      </c>
      <c r="E126" s="55">
        <v>133</v>
      </c>
      <c r="F126" s="55">
        <v>122</v>
      </c>
      <c r="G126" s="55">
        <v>198</v>
      </c>
      <c r="H126" s="55">
        <v>158</v>
      </c>
      <c r="I126" s="55">
        <v>199</v>
      </c>
      <c r="J126" s="55">
        <v>244</v>
      </c>
      <c r="K126" s="55">
        <v>199</v>
      </c>
      <c r="L126" s="55">
        <v>73</v>
      </c>
      <c r="M126" s="55">
        <v>70</v>
      </c>
      <c r="N126" s="129">
        <f t="shared" si="5"/>
        <v>1555</v>
      </c>
    </row>
    <row r="127" spans="1:14" x14ac:dyDescent="0.2">
      <c r="A127" s="154" t="s">
        <v>167</v>
      </c>
      <c r="B127" s="55">
        <v>0</v>
      </c>
      <c r="C127" s="55">
        <v>0</v>
      </c>
      <c r="D127" s="55">
        <v>3</v>
      </c>
      <c r="E127" s="55">
        <v>1</v>
      </c>
      <c r="F127" s="55">
        <v>1</v>
      </c>
      <c r="G127" s="55">
        <v>0</v>
      </c>
      <c r="H127" s="55">
        <v>0</v>
      </c>
      <c r="I127" s="55">
        <v>0</v>
      </c>
      <c r="J127" s="55">
        <v>0</v>
      </c>
      <c r="K127" s="55">
        <v>0</v>
      </c>
      <c r="L127" s="55">
        <v>0</v>
      </c>
      <c r="M127" s="55">
        <v>0</v>
      </c>
      <c r="N127" s="129">
        <f t="shared" si="5"/>
        <v>5</v>
      </c>
    </row>
    <row r="128" spans="1:14" x14ac:dyDescent="0.2">
      <c r="A128" s="154" t="s">
        <v>83</v>
      </c>
      <c r="B128" s="55">
        <v>0</v>
      </c>
      <c r="C128" s="55">
        <v>0</v>
      </c>
      <c r="D128" s="55">
        <v>0</v>
      </c>
      <c r="E128" s="55">
        <v>0</v>
      </c>
      <c r="F128" s="55">
        <v>0</v>
      </c>
      <c r="G128" s="55">
        <v>0</v>
      </c>
      <c r="H128" s="55">
        <v>0</v>
      </c>
      <c r="I128" s="55">
        <v>0</v>
      </c>
      <c r="J128" s="55">
        <v>0</v>
      </c>
      <c r="K128" s="55">
        <v>0</v>
      </c>
      <c r="L128" s="55">
        <v>0</v>
      </c>
      <c r="M128" s="55">
        <v>0</v>
      </c>
      <c r="N128" s="129">
        <f t="shared" si="5"/>
        <v>0</v>
      </c>
    </row>
    <row r="129" spans="1:14" x14ac:dyDescent="0.2">
      <c r="A129" s="154" t="s">
        <v>113</v>
      </c>
      <c r="B129" s="55">
        <v>0</v>
      </c>
      <c r="C129" s="55">
        <v>0</v>
      </c>
      <c r="D129" s="55">
        <v>0</v>
      </c>
      <c r="E129" s="55">
        <v>1</v>
      </c>
      <c r="F129" s="55">
        <v>0</v>
      </c>
      <c r="G129" s="55">
        <v>0</v>
      </c>
      <c r="H129" s="55">
        <v>0</v>
      </c>
      <c r="I129" s="55">
        <v>0</v>
      </c>
      <c r="J129" s="55">
        <v>0</v>
      </c>
      <c r="K129" s="55">
        <v>0</v>
      </c>
      <c r="L129" s="55">
        <v>0</v>
      </c>
      <c r="M129" s="55">
        <v>0</v>
      </c>
      <c r="N129" s="129">
        <f t="shared" si="5"/>
        <v>1</v>
      </c>
    </row>
    <row r="130" spans="1:14" x14ac:dyDescent="0.2">
      <c r="A130" s="154" t="s">
        <v>186</v>
      </c>
      <c r="B130" s="55">
        <v>0</v>
      </c>
      <c r="C130" s="55">
        <v>0</v>
      </c>
      <c r="D130" s="55">
        <v>0</v>
      </c>
      <c r="E130" s="55">
        <v>0</v>
      </c>
      <c r="F130" s="55">
        <v>0</v>
      </c>
      <c r="G130" s="55">
        <v>0</v>
      </c>
      <c r="H130" s="55">
        <v>0</v>
      </c>
      <c r="I130" s="55">
        <v>0</v>
      </c>
      <c r="J130" s="55">
        <v>0</v>
      </c>
      <c r="K130" s="55">
        <v>0</v>
      </c>
      <c r="L130" s="55">
        <v>0</v>
      </c>
      <c r="M130" s="55">
        <v>0</v>
      </c>
      <c r="N130" s="129">
        <f t="shared" si="5"/>
        <v>0</v>
      </c>
    </row>
    <row r="131" spans="1:14" x14ac:dyDescent="0.2">
      <c r="A131" s="154" t="s">
        <v>194</v>
      </c>
      <c r="B131" s="55">
        <v>0</v>
      </c>
      <c r="C131" s="55">
        <v>0</v>
      </c>
      <c r="D131" s="55">
        <v>0</v>
      </c>
      <c r="E131" s="55">
        <v>0</v>
      </c>
      <c r="F131" s="55">
        <v>0</v>
      </c>
      <c r="G131" s="55">
        <v>0</v>
      </c>
      <c r="H131" s="55">
        <v>0</v>
      </c>
      <c r="I131" s="55">
        <v>0</v>
      </c>
      <c r="J131" s="55">
        <v>0</v>
      </c>
      <c r="K131" s="55">
        <v>0</v>
      </c>
      <c r="L131" s="55">
        <v>0</v>
      </c>
      <c r="M131" s="55">
        <v>0</v>
      </c>
      <c r="N131" s="129">
        <f t="shared" si="5"/>
        <v>0</v>
      </c>
    </row>
    <row r="132" spans="1:14" x14ac:dyDescent="0.2">
      <c r="A132" s="154" t="s">
        <v>125</v>
      </c>
      <c r="B132" s="55">
        <v>0</v>
      </c>
      <c r="C132" s="55">
        <v>0</v>
      </c>
      <c r="D132" s="55">
        <v>4</v>
      </c>
      <c r="E132" s="55">
        <v>1</v>
      </c>
      <c r="F132" s="55">
        <v>0</v>
      </c>
      <c r="G132" s="55">
        <v>0</v>
      </c>
      <c r="H132" s="55">
        <v>1</v>
      </c>
      <c r="I132" s="55">
        <v>0</v>
      </c>
      <c r="J132" s="55">
        <v>0</v>
      </c>
      <c r="K132" s="55">
        <v>0</v>
      </c>
      <c r="L132" s="55">
        <v>0</v>
      </c>
      <c r="M132" s="55">
        <v>0</v>
      </c>
      <c r="N132" s="129">
        <f t="shared" si="5"/>
        <v>6</v>
      </c>
    </row>
    <row r="133" spans="1:14" x14ac:dyDescent="0.2">
      <c r="A133" s="154" t="s">
        <v>180</v>
      </c>
      <c r="B133" s="55">
        <v>0</v>
      </c>
      <c r="C133" s="55">
        <v>0</v>
      </c>
      <c r="D133" s="55">
        <v>0</v>
      </c>
      <c r="E133" s="55">
        <v>0</v>
      </c>
      <c r="F133" s="55">
        <v>0</v>
      </c>
      <c r="G133" s="55">
        <v>0</v>
      </c>
      <c r="H133" s="55">
        <v>0</v>
      </c>
      <c r="I133" s="55">
        <v>0</v>
      </c>
      <c r="J133" s="55">
        <v>0</v>
      </c>
      <c r="K133" s="55">
        <v>0</v>
      </c>
      <c r="L133" s="55">
        <v>0</v>
      </c>
      <c r="M133" s="55">
        <v>0</v>
      </c>
      <c r="N133" s="129">
        <f t="shared" si="5"/>
        <v>0</v>
      </c>
    </row>
    <row r="134" spans="1:14" x14ac:dyDescent="0.2">
      <c r="A134" s="154" t="s">
        <v>132</v>
      </c>
      <c r="B134" s="55">
        <v>0</v>
      </c>
      <c r="C134" s="55">
        <v>0</v>
      </c>
      <c r="D134" s="55">
        <v>0</v>
      </c>
      <c r="E134" s="55">
        <v>0</v>
      </c>
      <c r="F134" s="55">
        <v>0</v>
      </c>
      <c r="G134" s="55">
        <v>0</v>
      </c>
      <c r="H134" s="55">
        <v>0</v>
      </c>
      <c r="I134" s="55">
        <v>0</v>
      </c>
      <c r="J134" s="55">
        <v>0</v>
      </c>
      <c r="K134" s="55">
        <v>0</v>
      </c>
      <c r="L134" s="55">
        <v>0</v>
      </c>
      <c r="M134" s="55">
        <v>0</v>
      </c>
      <c r="N134" s="129">
        <f t="shared" ref="N134:N165" si="6">SUM(B134:M134)</f>
        <v>0</v>
      </c>
    </row>
    <row r="135" spans="1:14" x14ac:dyDescent="0.2">
      <c r="A135" s="154" t="s">
        <v>181</v>
      </c>
      <c r="B135" s="55">
        <v>0</v>
      </c>
      <c r="C135" s="55">
        <v>0</v>
      </c>
      <c r="D135" s="55">
        <v>0</v>
      </c>
      <c r="E135" s="55">
        <v>0</v>
      </c>
      <c r="F135" s="55">
        <v>0</v>
      </c>
      <c r="G135" s="55">
        <v>0</v>
      </c>
      <c r="H135" s="55">
        <v>0</v>
      </c>
      <c r="I135" s="55">
        <v>1</v>
      </c>
      <c r="J135" s="55">
        <v>0</v>
      </c>
      <c r="K135" s="55">
        <v>0</v>
      </c>
      <c r="L135" s="55">
        <v>0</v>
      </c>
      <c r="M135" s="55">
        <v>0</v>
      </c>
      <c r="N135" s="129">
        <f t="shared" si="6"/>
        <v>1</v>
      </c>
    </row>
    <row r="136" spans="1:14" x14ac:dyDescent="0.2">
      <c r="A136" s="154" t="s">
        <v>183</v>
      </c>
      <c r="B136" s="55">
        <v>0</v>
      </c>
      <c r="C136" s="55">
        <v>0</v>
      </c>
      <c r="D136" s="55">
        <v>2</v>
      </c>
      <c r="E136" s="55">
        <v>0</v>
      </c>
      <c r="F136" s="55">
        <v>0</v>
      </c>
      <c r="G136" s="55">
        <v>0</v>
      </c>
      <c r="H136" s="55">
        <v>0</v>
      </c>
      <c r="I136" s="55">
        <v>0</v>
      </c>
      <c r="J136" s="55">
        <v>0</v>
      </c>
      <c r="K136" s="55">
        <v>0</v>
      </c>
      <c r="L136" s="55">
        <v>0</v>
      </c>
      <c r="M136" s="55">
        <v>0</v>
      </c>
      <c r="N136" s="129">
        <f t="shared" si="6"/>
        <v>2</v>
      </c>
    </row>
    <row r="137" spans="1:14" x14ac:dyDescent="0.2">
      <c r="A137" s="154" t="s">
        <v>147</v>
      </c>
      <c r="B137" s="55">
        <v>1</v>
      </c>
      <c r="C137" s="55">
        <v>0</v>
      </c>
      <c r="D137" s="55">
        <v>0</v>
      </c>
      <c r="E137" s="55">
        <v>0</v>
      </c>
      <c r="F137" s="55">
        <v>0</v>
      </c>
      <c r="G137" s="55">
        <v>5</v>
      </c>
      <c r="H137" s="55">
        <v>0</v>
      </c>
      <c r="I137" s="55">
        <v>0</v>
      </c>
      <c r="J137" s="55">
        <v>0</v>
      </c>
      <c r="K137" s="55">
        <v>0</v>
      </c>
      <c r="L137" s="55">
        <v>0</v>
      </c>
      <c r="M137" s="55">
        <v>0</v>
      </c>
      <c r="N137" s="129">
        <f t="shared" si="6"/>
        <v>6</v>
      </c>
    </row>
    <row r="138" spans="1:14" x14ac:dyDescent="0.2">
      <c r="A138" s="154" t="s">
        <v>184</v>
      </c>
      <c r="B138" s="55">
        <v>0</v>
      </c>
      <c r="C138" s="55">
        <v>2</v>
      </c>
      <c r="D138" s="55">
        <v>0</v>
      </c>
      <c r="E138" s="55">
        <v>2</v>
      </c>
      <c r="F138" s="55">
        <v>1</v>
      </c>
      <c r="G138" s="55">
        <v>3</v>
      </c>
      <c r="H138" s="55">
        <v>1</v>
      </c>
      <c r="I138" s="55">
        <v>4</v>
      </c>
      <c r="J138" s="55">
        <v>3</v>
      </c>
      <c r="K138" s="55">
        <v>1</v>
      </c>
      <c r="L138" s="55">
        <v>1</v>
      </c>
      <c r="M138" s="55">
        <v>0</v>
      </c>
      <c r="N138" s="129">
        <f t="shared" si="6"/>
        <v>18</v>
      </c>
    </row>
    <row r="139" spans="1:14" ht="15" x14ac:dyDescent="0.2">
      <c r="A139" s="126" t="s">
        <v>206</v>
      </c>
      <c r="B139" s="127">
        <v>12181</v>
      </c>
      <c r="C139" s="127">
        <v>11901</v>
      </c>
      <c r="D139" s="127">
        <v>20683</v>
      </c>
      <c r="E139" s="127">
        <v>16898</v>
      </c>
      <c r="F139" s="127">
        <v>11026</v>
      </c>
      <c r="G139" s="127">
        <v>20947</v>
      </c>
      <c r="H139" s="127">
        <v>17896</v>
      </c>
      <c r="I139" s="127">
        <v>24774</v>
      </c>
      <c r="J139" s="158">
        <v>21439</v>
      </c>
      <c r="K139" s="158">
        <v>17476</v>
      </c>
      <c r="L139" s="158">
        <v>16065</v>
      </c>
      <c r="M139" s="158">
        <v>17066</v>
      </c>
      <c r="N139" s="128">
        <f t="shared" si="6"/>
        <v>208352</v>
      </c>
    </row>
    <row r="140" spans="1:14" x14ac:dyDescent="0.2">
      <c r="A140" s="130" t="s">
        <v>64</v>
      </c>
      <c r="B140" s="55">
        <v>21</v>
      </c>
      <c r="C140" s="55">
        <v>18</v>
      </c>
      <c r="D140" s="55">
        <v>25</v>
      </c>
      <c r="E140" s="55">
        <v>22</v>
      </c>
      <c r="F140" s="55">
        <v>29</v>
      </c>
      <c r="G140" s="55">
        <v>28</v>
      </c>
      <c r="H140" s="55">
        <v>31</v>
      </c>
      <c r="I140" s="55">
        <v>19</v>
      </c>
      <c r="J140" s="55">
        <v>19</v>
      </c>
      <c r="K140" s="55">
        <v>21</v>
      </c>
      <c r="L140" s="55">
        <v>68</v>
      </c>
      <c r="M140" s="55">
        <v>22</v>
      </c>
      <c r="N140" s="129">
        <f t="shared" si="6"/>
        <v>323</v>
      </c>
    </row>
    <row r="141" spans="1:14" x14ac:dyDescent="0.2">
      <c r="A141" s="130" t="s">
        <v>71</v>
      </c>
      <c r="B141" s="55">
        <v>51</v>
      </c>
      <c r="C141" s="55">
        <v>35</v>
      </c>
      <c r="D141" s="55">
        <v>49</v>
      </c>
      <c r="E141" s="55">
        <v>40</v>
      </c>
      <c r="F141" s="55">
        <v>30</v>
      </c>
      <c r="G141" s="55">
        <v>53</v>
      </c>
      <c r="H141" s="55">
        <v>56</v>
      </c>
      <c r="I141" s="55">
        <v>96</v>
      </c>
      <c r="J141" s="55">
        <v>61</v>
      </c>
      <c r="K141" s="55">
        <v>74</v>
      </c>
      <c r="L141" s="55">
        <v>87</v>
      </c>
      <c r="M141" s="55">
        <v>72</v>
      </c>
      <c r="N141" s="129">
        <f t="shared" si="6"/>
        <v>704</v>
      </c>
    </row>
    <row r="142" spans="1:14" x14ac:dyDescent="0.2">
      <c r="A142" s="130" t="s">
        <v>192</v>
      </c>
      <c r="B142" s="55">
        <v>2</v>
      </c>
      <c r="C142" s="55">
        <v>7</v>
      </c>
      <c r="D142" s="55">
        <v>2</v>
      </c>
      <c r="E142" s="55">
        <v>5</v>
      </c>
      <c r="F142" s="55">
        <v>2</v>
      </c>
      <c r="G142" s="55">
        <v>0</v>
      </c>
      <c r="H142" s="55">
        <v>0</v>
      </c>
      <c r="I142" s="55">
        <v>0</v>
      </c>
      <c r="J142" s="55">
        <v>3</v>
      </c>
      <c r="K142" s="55">
        <v>2</v>
      </c>
      <c r="L142" s="55">
        <v>9</v>
      </c>
      <c r="M142" s="55">
        <v>4</v>
      </c>
      <c r="N142" s="129">
        <f t="shared" si="6"/>
        <v>36</v>
      </c>
    </row>
    <row r="143" spans="1:14" x14ac:dyDescent="0.2">
      <c r="A143" s="130" t="s">
        <v>92</v>
      </c>
      <c r="B143" s="55">
        <v>2830</v>
      </c>
      <c r="C143" s="55">
        <v>3527</v>
      </c>
      <c r="D143" s="55">
        <v>5286</v>
      </c>
      <c r="E143" s="55">
        <v>5243</v>
      </c>
      <c r="F143" s="55">
        <v>3381</v>
      </c>
      <c r="G143" s="55">
        <v>6617</v>
      </c>
      <c r="H143" s="55">
        <v>3493</v>
      </c>
      <c r="I143" s="55">
        <v>6321</v>
      </c>
      <c r="J143" s="55">
        <v>3297</v>
      </c>
      <c r="K143" s="55">
        <v>3793</v>
      </c>
      <c r="L143" s="55">
        <v>4078</v>
      </c>
      <c r="M143" s="55">
        <v>6740</v>
      </c>
      <c r="N143" s="129">
        <f t="shared" si="6"/>
        <v>54606</v>
      </c>
    </row>
    <row r="144" spans="1:14" x14ac:dyDescent="0.2">
      <c r="A144" s="130" t="s">
        <v>95</v>
      </c>
      <c r="B144" s="55">
        <v>8424</v>
      </c>
      <c r="C144" s="55">
        <v>7549</v>
      </c>
      <c r="D144" s="55">
        <v>14481</v>
      </c>
      <c r="E144" s="55">
        <v>10505</v>
      </c>
      <c r="F144" s="55">
        <v>7158</v>
      </c>
      <c r="G144" s="55">
        <v>13230</v>
      </c>
      <c r="H144" s="55">
        <v>13437</v>
      </c>
      <c r="I144" s="55">
        <v>17075</v>
      </c>
      <c r="J144" s="55">
        <v>17243</v>
      </c>
      <c r="K144" s="55">
        <v>12792</v>
      </c>
      <c r="L144" s="55">
        <v>10954</v>
      </c>
      <c r="M144" s="55">
        <v>9149</v>
      </c>
      <c r="N144" s="129">
        <f t="shared" si="6"/>
        <v>141997</v>
      </c>
    </row>
    <row r="145" spans="1:14" x14ac:dyDescent="0.2">
      <c r="A145" s="156" t="s">
        <v>178</v>
      </c>
      <c r="B145" s="55">
        <v>12</v>
      </c>
      <c r="C145" s="55">
        <v>7</v>
      </c>
      <c r="D145" s="55">
        <v>1</v>
      </c>
      <c r="E145" s="55">
        <v>4</v>
      </c>
      <c r="F145" s="55">
        <v>0</v>
      </c>
      <c r="G145" s="55">
        <v>4</v>
      </c>
      <c r="H145" s="55">
        <v>4</v>
      </c>
      <c r="I145" s="55">
        <v>4</v>
      </c>
      <c r="J145" s="55">
        <v>1</v>
      </c>
      <c r="K145" s="55">
        <v>0</v>
      </c>
      <c r="L145" s="55">
        <v>4</v>
      </c>
      <c r="M145" s="55">
        <v>6</v>
      </c>
      <c r="N145" s="129">
        <f t="shared" si="6"/>
        <v>47</v>
      </c>
    </row>
    <row r="146" spans="1:14" x14ac:dyDescent="0.2">
      <c r="A146" s="130" t="s">
        <v>118</v>
      </c>
      <c r="B146" s="55">
        <v>49</v>
      </c>
      <c r="C146" s="55">
        <v>74</v>
      </c>
      <c r="D146" s="55">
        <v>104</v>
      </c>
      <c r="E146" s="55">
        <v>39</v>
      </c>
      <c r="F146" s="55">
        <v>81</v>
      </c>
      <c r="G146" s="55">
        <v>42</v>
      </c>
      <c r="H146" s="55">
        <v>67</v>
      </c>
      <c r="I146" s="55">
        <v>54</v>
      </c>
      <c r="J146" s="55">
        <v>64</v>
      </c>
      <c r="K146" s="55">
        <v>41</v>
      </c>
      <c r="L146" s="55">
        <v>54</v>
      </c>
      <c r="M146" s="55">
        <v>73</v>
      </c>
      <c r="N146" s="129">
        <f t="shared" si="6"/>
        <v>742</v>
      </c>
    </row>
    <row r="147" spans="1:14" x14ac:dyDescent="0.2">
      <c r="A147" s="130" t="s">
        <v>122</v>
      </c>
      <c r="B147" s="55">
        <v>636</v>
      </c>
      <c r="C147" s="55">
        <v>490</v>
      </c>
      <c r="D147" s="55">
        <v>603</v>
      </c>
      <c r="E147" s="55">
        <v>807</v>
      </c>
      <c r="F147" s="55">
        <v>270</v>
      </c>
      <c r="G147" s="55">
        <v>823</v>
      </c>
      <c r="H147" s="55">
        <v>639</v>
      </c>
      <c r="I147" s="55">
        <v>1041</v>
      </c>
      <c r="J147" s="55">
        <v>680</v>
      </c>
      <c r="K147" s="55">
        <v>622</v>
      </c>
      <c r="L147" s="55">
        <v>657</v>
      </c>
      <c r="M147" s="55">
        <v>757</v>
      </c>
      <c r="N147" s="129">
        <f t="shared" si="6"/>
        <v>8025</v>
      </c>
    </row>
    <row r="148" spans="1:14" x14ac:dyDescent="0.2">
      <c r="A148" s="130" t="s">
        <v>153</v>
      </c>
      <c r="B148" s="55">
        <v>156</v>
      </c>
      <c r="C148" s="55">
        <v>194</v>
      </c>
      <c r="D148" s="55">
        <v>132</v>
      </c>
      <c r="E148" s="55">
        <v>233</v>
      </c>
      <c r="F148" s="55">
        <v>75</v>
      </c>
      <c r="G148" s="55">
        <v>150</v>
      </c>
      <c r="H148" s="55">
        <v>169</v>
      </c>
      <c r="I148" s="55">
        <v>164</v>
      </c>
      <c r="J148" s="55">
        <v>71</v>
      </c>
      <c r="K148" s="55">
        <v>131</v>
      </c>
      <c r="L148" s="55">
        <v>154</v>
      </c>
      <c r="M148" s="55">
        <v>243</v>
      </c>
      <c r="N148" s="129">
        <f t="shared" si="6"/>
        <v>1872</v>
      </c>
    </row>
    <row r="149" spans="1:14" ht="15" x14ac:dyDescent="0.2">
      <c r="A149" s="126" t="s">
        <v>207</v>
      </c>
      <c r="B149" s="127">
        <v>3504</v>
      </c>
      <c r="C149" s="127">
        <v>3847</v>
      </c>
      <c r="D149" s="127">
        <v>2915</v>
      </c>
      <c r="E149" s="127">
        <v>3275</v>
      </c>
      <c r="F149" s="127">
        <v>2372</v>
      </c>
      <c r="G149" s="127">
        <v>2793</v>
      </c>
      <c r="H149" s="127">
        <v>1954</v>
      </c>
      <c r="I149" s="127">
        <v>2546</v>
      </c>
      <c r="J149" s="158">
        <v>3228</v>
      </c>
      <c r="K149" s="158">
        <v>5931</v>
      </c>
      <c r="L149" s="158">
        <v>4801</v>
      </c>
      <c r="M149" s="158">
        <v>7097</v>
      </c>
      <c r="N149" s="128">
        <f t="shared" si="6"/>
        <v>44263</v>
      </c>
    </row>
    <row r="150" spans="1:14" x14ac:dyDescent="0.2">
      <c r="A150" s="130" t="s">
        <v>229</v>
      </c>
      <c r="B150" s="55">
        <v>1</v>
      </c>
      <c r="C150" s="55">
        <v>0</v>
      </c>
      <c r="D150" s="55">
        <v>0</v>
      </c>
      <c r="E150" s="55">
        <v>2</v>
      </c>
      <c r="F150" s="55">
        <v>0</v>
      </c>
      <c r="G150" s="55">
        <v>12</v>
      </c>
      <c r="H150" s="55">
        <v>0</v>
      </c>
      <c r="I150" s="55">
        <v>1</v>
      </c>
      <c r="J150" s="55">
        <v>0</v>
      </c>
      <c r="K150" s="55">
        <v>1</v>
      </c>
      <c r="L150" s="55">
        <v>3</v>
      </c>
      <c r="M150" s="55">
        <v>9</v>
      </c>
      <c r="N150" s="129">
        <f t="shared" si="6"/>
        <v>29</v>
      </c>
    </row>
    <row r="151" spans="1:14" x14ac:dyDescent="0.2">
      <c r="A151" s="156" t="s">
        <v>85</v>
      </c>
      <c r="B151" s="55">
        <v>31</v>
      </c>
      <c r="C151" s="55">
        <v>42</v>
      </c>
      <c r="D151" s="55">
        <v>16</v>
      </c>
      <c r="E151" s="55">
        <v>19</v>
      </c>
      <c r="F151" s="55">
        <v>81</v>
      </c>
      <c r="G151" s="55">
        <v>27</v>
      </c>
      <c r="H151" s="55">
        <v>41</v>
      </c>
      <c r="I151" s="55">
        <v>29</v>
      </c>
      <c r="J151" s="55">
        <v>94</v>
      </c>
      <c r="K151" s="55">
        <v>39</v>
      </c>
      <c r="L151" s="55">
        <v>21</v>
      </c>
      <c r="M151" s="55">
        <v>17</v>
      </c>
      <c r="N151" s="129">
        <f t="shared" si="6"/>
        <v>457</v>
      </c>
    </row>
    <row r="152" spans="1:14" x14ac:dyDescent="0.2">
      <c r="A152" s="156" t="s">
        <v>93</v>
      </c>
      <c r="B152" s="55">
        <v>64</v>
      </c>
      <c r="C152" s="55">
        <v>85</v>
      </c>
      <c r="D152" s="55">
        <v>122</v>
      </c>
      <c r="E152" s="55">
        <v>152</v>
      </c>
      <c r="F152" s="55">
        <v>94</v>
      </c>
      <c r="G152" s="55">
        <v>164</v>
      </c>
      <c r="H152" s="55">
        <v>133</v>
      </c>
      <c r="I152" s="55">
        <v>84</v>
      </c>
      <c r="J152" s="55">
        <v>133</v>
      </c>
      <c r="K152" s="55">
        <v>255</v>
      </c>
      <c r="L152" s="55">
        <v>101</v>
      </c>
      <c r="M152" s="55">
        <v>137</v>
      </c>
      <c r="N152" s="129">
        <f t="shared" si="6"/>
        <v>1524</v>
      </c>
    </row>
    <row r="153" spans="1:14" x14ac:dyDescent="0.2">
      <c r="A153" s="156" t="s">
        <v>176</v>
      </c>
      <c r="B153" s="55">
        <v>2</v>
      </c>
      <c r="C153" s="55">
        <v>0</v>
      </c>
      <c r="D153" s="55">
        <v>2</v>
      </c>
      <c r="E153" s="55">
        <v>2</v>
      </c>
      <c r="F153" s="55">
        <v>2</v>
      </c>
      <c r="G153" s="55">
        <v>4</v>
      </c>
      <c r="H153" s="55">
        <v>3</v>
      </c>
      <c r="I153" s="55">
        <v>10</v>
      </c>
      <c r="J153" s="55">
        <v>6</v>
      </c>
      <c r="K153" s="55">
        <v>0</v>
      </c>
      <c r="L153" s="55">
        <v>0</v>
      </c>
      <c r="M153" s="55">
        <v>2</v>
      </c>
      <c r="N153" s="129">
        <f t="shared" si="6"/>
        <v>33</v>
      </c>
    </row>
    <row r="154" spans="1:14" x14ac:dyDescent="0.2">
      <c r="A154" s="156" t="s">
        <v>238</v>
      </c>
      <c r="B154" s="55">
        <v>0</v>
      </c>
      <c r="C154" s="55">
        <v>0</v>
      </c>
      <c r="D154" s="55">
        <v>0</v>
      </c>
      <c r="E154" s="55">
        <v>0</v>
      </c>
      <c r="F154" s="55">
        <v>0</v>
      </c>
      <c r="G154" s="55">
        <v>1</v>
      </c>
      <c r="H154" s="55">
        <v>1</v>
      </c>
      <c r="I154" s="55">
        <v>2</v>
      </c>
      <c r="J154" s="55">
        <v>3</v>
      </c>
      <c r="K154" s="55">
        <v>2</v>
      </c>
      <c r="L154" s="55">
        <v>1</v>
      </c>
      <c r="M154" s="55">
        <v>2</v>
      </c>
      <c r="N154" s="129">
        <f t="shared" si="6"/>
        <v>12</v>
      </c>
    </row>
    <row r="155" spans="1:14" x14ac:dyDescent="0.2">
      <c r="A155" s="156" t="s">
        <v>111</v>
      </c>
      <c r="B155" s="55">
        <v>110</v>
      </c>
      <c r="C155" s="55">
        <v>170</v>
      </c>
      <c r="D155" s="55">
        <v>122</v>
      </c>
      <c r="E155" s="55">
        <v>194</v>
      </c>
      <c r="F155" s="55">
        <v>164</v>
      </c>
      <c r="G155" s="55">
        <v>283</v>
      </c>
      <c r="H155" s="55">
        <v>74</v>
      </c>
      <c r="I155" s="55">
        <v>118</v>
      </c>
      <c r="J155" s="55">
        <v>402</v>
      </c>
      <c r="K155" s="55">
        <v>458</v>
      </c>
      <c r="L155" s="55">
        <v>508</v>
      </c>
      <c r="M155" s="55">
        <v>300</v>
      </c>
      <c r="N155" s="129">
        <f t="shared" si="6"/>
        <v>2903</v>
      </c>
    </row>
    <row r="156" spans="1:14" x14ac:dyDescent="0.2">
      <c r="A156" s="156" t="s">
        <v>115</v>
      </c>
      <c r="B156" s="55">
        <v>8</v>
      </c>
      <c r="C156" s="55">
        <v>24</v>
      </c>
      <c r="D156" s="55">
        <v>17</v>
      </c>
      <c r="E156" s="55">
        <v>19</v>
      </c>
      <c r="F156" s="55">
        <v>10</v>
      </c>
      <c r="G156" s="55">
        <v>10</v>
      </c>
      <c r="H156" s="55">
        <v>19</v>
      </c>
      <c r="I156" s="55">
        <v>34</v>
      </c>
      <c r="J156" s="55">
        <v>26</v>
      </c>
      <c r="K156" s="55">
        <v>14</v>
      </c>
      <c r="L156" s="55">
        <v>19</v>
      </c>
      <c r="M156" s="55">
        <v>16</v>
      </c>
      <c r="N156" s="129">
        <f t="shared" si="6"/>
        <v>216</v>
      </c>
    </row>
    <row r="157" spans="1:14" x14ac:dyDescent="0.2">
      <c r="A157" s="156" t="s">
        <v>138</v>
      </c>
      <c r="B157" s="55">
        <v>34</v>
      </c>
      <c r="C157" s="55">
        <v>28</v>
      </c>
      <c r="D157" s="55">
        <v>61</v>
      </c>
      <c r="E157" s="55">
        <v>300</v>
      </c>
      <c r="F157" s="55">
        <v>206</v>
      </c>
      <c r="G157" s="55">
        <v>200</v>
      </c>
      <c r="H157" s="55">
        <v>68</v>
      </c>
      <c r="I157" s="55">
        <v>109</v>
      </c>
      <c r="J157" s="55">
        <v>270</v>
      </c>
      <c r="K157" s="55">
        <v>464</v>
      </c>
      <c r="L157" s="55">
        <v>131</v>
      </c>
      <c r="M157" s="55">
        <v>149</v>
      </c>
      <c r="N157" s="129">
        <f t="shared" si="6"/>
        <v>2020</v>
      </c>
    </row>
    <row r="158" spans="1:14" x14ac:dyDescent="0.2">
      <c r="A158" s="156" t="s">
        <v>144</v>
      </c>
      <c r="B158" s="55">
        <v>174</v>
      </c>
      <c r="C158" s="55">
        <v>246</v>
      </c>
      <c r="D158" s="55">
        <v>361</v>
      </c>
      <c r="E158" s="55">
        <v>962</v>
      </c>
      <c r="F158" s="55">
        <v>599</v>
      </c>
      <c r="G158" s="55">
        <v>636</v>
      </c>
      <c r="H158" s="55">
        <v>619</v>
      </c>
      <c r="I158" s="55">
        <v>335</v>
      </c>
      <c r="J158" s="55">
        <v>1039</v>
      </c>
      <c r="K158" s="55">
        <v>3110</v>
      </c>
      <c r="L158" s="55">
        <v>1930</v>
      </c>
      <c r="M158" s="55">
        <v>2309</v>
      </c>
      <c r="N158" s="129">
        <f t="shared" si="6"/>
        <v>12320</v>
      </c>
    </row>
    <row r="159" spans="1:14" x14ac:dyDescent="0.2">
      <c r="A159" s="156" t="s">
        <v>151</v>
      </c>
      <c r="B159" s="55">
        <v>3080</v>
      </c>
      <c r="C159" s="55">
        <v>3252</v>
      </c>
      <c r="D159" s="55">
        <v>2214</v>
      </c>
      <c r="E159" s="55">
        <v>1625</v>
      </c>
      <c r="F159" s="55">
        <v>1216</v>
      </c>
      <c r="G159" s="55">
        <v>1456</v>
      </c>
      <c r="H159" s="55">
        <v>996</v>
      </c>
      <c r="I159" s="55">
        <v>1824</v>
      </c>
      <c r="J159" s="55">
        <v>1255</v>
      </c>
      <c r="K159" s="55">
        <v>1588</v>
      </c>
      <c r="L159" s="55">
        <v>2087</v>
      </c>
      <c r="M159" s="55">
        <v>4156</v>
      </c>
      <c r="N159" s="129">
        <f t="shared" si="6"/>
        <v>24749</v>
      </c>
    </row>
    <row r="160" spans="1:14" ht="15" x14ac:dyDescent="0.2">
      <c r="A160" s="134" t="s">
        <v>220</v>
      </c>
      <c r="B160" s="95">
        <v>7297</v>
      </c>
      <c r="C160" s="95">
        <v>4393</v>
      </c>
      <c r="D160" s="95">
        <v>5357</v>
      </c>
      <c r="E160" s="95">
        <v>9323</v>
      </c>
      <c r="F160" s="95">
        <v>2913</v>
      </c>
      <c r="G160" s="95">
        <v>18071</v>
      </c>
      <c r="H160" s="95">
        <v>34716</v>
      </c>
      <c r="I160" s="95">
        <v>39362</v>
      </c>
      <c r="J160" s="95">
        <v>14933</v>
      </c>
      <c r="K160" s="95">
        <v>7987</v>
      </c>
      <c r="L160" s="95">
        <v>6245</v>
      </c>
      <c r="M160" s="95">
        <v>5593</v>
      </c>
      <c r="N160" s="136">
        <f t="shared" si="6"/>
        <v>156190</v>
      </c>
    </row>
    <row r="161" spans="1:14" x14ac:dyDescent="0.2">
      <c r="A161" s="130" t="s">
        <v>68</v>
      </c>
      <c r="B161" s="55">
        <v>1230</v>
      </c>
      <c r="C161" s="55">
        <v>468</v>
      </c>
      <c r="D161" s="55">
        <v>618</v>
      </c>
      <c r="E161" s="55">
        <v>1916</v>
      </c>
      <c r="F161" s="55">
        <v>276</v>
      </c>
      <c r="G161" s="55">
        <v>733</v>
      </c>
      <c r="H161" s="55">
        <v>1068</v>
      </c>
      <c r="I161" s="55">
        <v>1617</v>
      </c>
      <c r="J161" s="55">
        <v>667</v>
      </c>
      <c r="K161" s="55">
        <v>461</v>
      </c>
      <c r="L161" s="55">
        <v>580</v>
      </c>
      <c r="M161" s="55">
        <v>849</v>
      </c>
      <c r="N161" s="129">
        <f t="shared" si="6"/>
        <v>10483</v>
      </c>
    </row>
    <row r="162" spans="1:14" x14ac:dyDescent="0.2">
      <c r="A162" s="130" t="s">
        <v>72</v>
      </c>
      <c r="B162" s="55">
        <v>435</v>
      </c>
      <c r="C162" s="55">
        <v>196</v>
      </c>
      <c r="D162" s="55">
        <v>243</v>
      </c>
      <c r="E162" s="55">
        <v>264</v>
      </c>
      <c r="F162" s="55">
        <v>99</v>
      </c>
      <c r="G162" s="55">
        <v>283</v>
      </c>
      <c r="H162" s="55">
        <v>565</v>
      </c>
      <c r="I162" s="55">
        <v>903</v>
      </c>
      <c r="J162" s="55">
        <v>368</v>
      </c>
      <c r="K162" s="55">
        <v>175</v>
      </c>
      <c r="L162" s="55">
        <v>267</v>
      </c>
      <c r="M162" s="55">
        <v>183</v>
      </c>
      <c r="N162" s="129">
        <f t="shared" si="6"/>
        <v>3981</v>
      </c>
    </row>
    <row r="163" spans="1:14" x14ac:dyDescent="0.2">
      <c r="A163" s="137" t="s">
        <v>79</v>
      </c>
      <c r="B163" s="55">
        <v>576</v>
      </c>
      <c r="C163" s="55">
        <v>481</v>
      </c>
      <c r="D163" s="55">
        <v>620</v>
      </c>
      <c r="E163" s="55">
        <v>827</v>
      </c>
      <c r="F163" s="55">
        <v>338</v>
      </c>
      <c r="G163" s="55">
        <v>892</v>
      </c>
      <c r="H163" s="55">
        <v>718</v>
      </c>
      <c r="I163" s="55">
        <v>1458</v>
      </c>
      <c r="J163" s="55">
        <v>610</v>
      </c>
      <c r="K163" s="55">
        <v>680</v>
      </c>
      <c r="L163" s="55">
        <v>525</v>
      </c>
      <c r="M163" s="55">
        <v>800</v>
      </c>
      <c r="N163" s="129">
        <f t="shared" si="6"/>
        <v>8525</v>
      </c>
    </row>
    <row r="164" spans="1:14" x14ac:dyDescent="0.2">
      <c r="A164" s="137" t="s">
        <v>82</v>
      </c>
      <c r="B164" s="55">
        <v>161</v>
      </c>
      <c r="C164" s="55">
        <v>109</v>
      </c>
      <c r="D164" s="55">
        <v>122</v>
      </c>
      <c r="E164" s="55">
        <v>151</v>
      </c>
      <c r="F164" s="55">
        <v>83</v>
      </c>
      <c r="G164" s="55">
        <v>123</v>
      </c>
      <c r="H164" s="55">
        <v>189</v>
      </c>
      <c r="I164" s="55">
        <v>296</v>
      </c>
      <c r="J164" s="55">
        <v>126</v>
      </c>
      <c r="K164" s="55">
        <v>128</v>
      </c>
      <c r="L164" s="55">
        <v>104</v>
      </c>
      <c r="M164" s="55">
        <v>92</v>
      </c>
      <c r="N164" s="129">
        <f t="shared" si="6"/>
        <v>1684</v>
      </c>
    </row>
    <row r="165" spans="1:14" x14ac:dyDescent="0.2">
      <c r="A165" s="137" t="s">
        <v>91</v>
      </c>
      <c r="B165" s="55">
        <v>89</v>
      </c>
      <c r="C165" s="55">
        <v>80</v>
      </c>
      <c r="D165" s="55">
        <v>76</v>
      </c>
      <c r="E165" s="55">
        <v>118</v>
      </c>
      <c r="F165" s="55">
        <v>23</v>
      </c>
      <c r="G165" s="55">
        <v>176</v>
      </c>
      <c r="H165" s="55">
        <v>259</v>
      </c>
      <c r="I165" s="55">
        <v>346</v>
      </c>
      <c r="J165" s="55">
        <v>174</v>
      </c>
      <c r="K165" s="55">
        <v>102</v>
      </c>
      <c r="L165" s="55">
        <v>88</v>
      </c>
      <c r="M165" s="55">
        <v>70</v>
      </c>
      <c r="N165" s="129">
        <f t="shared" si="6"/>
        <v>1601</v>
      </c>
    </row>
    <row r="166" spans="1:14" x14ac:dyDescent="0.2">
      <c r="A166" s="137" t="s">
        <v>94</v>
      </c>
      <c r="B166" s="55">
        <v>531</v>
      </c>
      <c r="C166" s="55">
        <v>531</v>
      </c>
      <c r="D166" s="55">
        <v>456</v>
      </c>
      <c r="E166" s="55">
        <v>896</v>
      </c>
      <c r="F166" s="55">
        <v>328</v>
      </c>
      <c r="G166" s="55">
        <v>2163</v>
      </c>
      <c r="H166" s="55">
        <v>2532</v>
      </c>
      <c r="I166" s="55">
        <v>3779</v>
      </c>
      <c r="J166" s="55">
        <v>2249</v>
      </c>
      <c r="K166" s="55">
        <v>1163</v>
      </c>
      <c r="L166" s="55">
        <v>647</v>
      </c>
      <c r="M166" s="55">
        <v>667</v>
      </c>
      <c r="N166" s="129">
        <f t="shared" ref="N166:N197" si="7">SUM(B166:M166)</f>
        <v>15942</v>
      </c>
    </row>
    <row r="167" spans="1:14" x14ac:dyDescent="0.2">
      <c r="A167" s="130" t="s">
        <v>99</v>
      </c>
      <c r="B167" s="55">
        <v>199</v>
      </c>
      <c r="C167" s="55">
        <v>133</v>
      </c>
      <c r="D167" s="55">
        <v>216</v>
      </c>
      <c r="E167" s="55">
        <v>352</v>
      </c>
      <c r="F167" s="55">
        <v>85</v>
      </c>
      <c r="G167" s="55">
        <v>258</v>
      </c>
      <c r="H167" s="55">
        <v>560</v>
      </c>
      <c r="I167" s="55">
        <v>912</v>
      </c>
      <c r="J167" s="55">
        <v>222</v>
      </c>
      <c r="K167" s="55">
        <v>250</v>
      </c>
      <c r="L167" s="55">
        <v>169</v>
      </c>
      <c r="M167" s="55">
        <v>169</v>
      </c>
      <c r="N167" s="129">
        <f t="shared" si="7"/>
        <v>3525</v>
      </c>
    </row>
    <row r="168" spans="1:14" x14ac:dyDescent="0.2">
      <c r="A168" s="130" t="s">
        <v>107</v>
      </c>
      <c r="B168" s="55">
        <v>478</v>
      </c>
      <c r="C168" s="55">
        <v>429</v>
      </c>
      <c r="D168" s="55">
        <v>351</v>
      </c>
      <c r="E168" s="55">
        <v>760</v>
      </c>
      <c r="F168" s="55">
        <v>498</v>
      </c>
      <c r="G168" s="55">
        <v>574</v>
      </c>
      <c r="H168" s="55">
        <v>1412</v>
      </c>
      <c r="I168" s="55">
        <v>2367</v>
      </c>
      <c r="J168" s="55">
        <v>1370</v>
      </c>
      <c r="K168" s="55">
        <v>500</v>
      </c>
      <c r="L168" s="55">
        <v>366</v>
      </c>
      <c r="M168" s="55">
        <v>539</v>
      </c>
      <c r="N168" s="129">
        <f t="shared" si="7"/>
        <v>9644</v>
      </c>
    </row>
    <row r="169" spans="1:14" x14ac:dyDescent="0.2">
      <c r="A169" s="130" t="s">
        <v>162</v>
      </c>
      <c r="B169" s="55">
        <v>7</v>
      </c>
      <c r="C169" s="55">
        <v>1</v>
      </c>
      <c r="D169" s="55">
        <v>6</v>
      </c>
      <c r="E169" s="55">
        <v>10</v>
      </c>
      <c r="F169" s="55">
        <v>3</v>
      </c>
      <c r="G169" s="55">
        <v>16</v>
      </c>
      <c r="H169" s="55">
        <v>6</v>
      </c>
      <c r="I169" s="55">
        <v>25</v>
      </c>
      <c r="J169" s="55">
        <v>3</v>
      </c>
      <c r="K169" s="55">
        <v>4</v>
      </c>
      <c r="L169" s="55">
        <v>3</v>
      </c>
      <c r="M169" s="55">
        <v>10</v>
      </c>
      <c r="N169" s="129">
        <f t="shared" si="7"/>
        <v>94</v>
      </c>
    </row>
    <row r="170" spans="1:14" x14ac:dyDescent="0.2">
      <c r="A170" s="130" t="s">
        <v>121</v>
      </c>
      <c r="B170" s="55">
        <v>213</v>
      </c>
      <c r="C170" s="55">
        <v>171</v>
      </c>
      <c r="D170" s="55">
        <v>126</v>
      </c>
      <c r="E170" s="55">
        <v>321</v>
      </c>
      <c r="F170" s="55">
        <v>63</v>
      </c>
      <c r="G170" s="55">
        <v>297</v>
      </c>
      <c r="H170" s="55">
        <v>967</v>
      </c>
      <c r="I170" s="55">
        <v>484</v>
      </c>
      <c r="J170" s="55">
        <v>285</v>
      </c>
      <c r="K170" s="55">
        <v>200</v>
      </c>
      <c r="L170" s="55">
        <v>209</v>
      </c>
      <c r="M170" s="55">
        <v>116</v>
      </c>
      <c r="N170" s="129">
        <f t="shared" si="7"/>
        <v>3452</v>
      </c>
    </row>
    <row r="171" spans="1:14" x14ac:dyDescent="0.2">
      <c r="A171" s="130" t="s">
        <v>123</v>
      </c>
      <c r="B171" s="55">
        <v>39</v>
      </c>
      <c r="C171" s="55">
        <v>22</v>
      </c>
      <c r="D171" s="55">
        <v>35</v>
      </c>
      <c r="E171" s="55">
        <v>61</v>
      </c>
      <c r="F171" s="55">
        <v>19</v>
      </c>
      <c r="G171" s="55">
        <v>52</v>
      </c>
      <c r="H171" s="55">
        <v>69</v>
      </c>
      <c r="I171" s="55">
        <v>116</v>
      </c>
      <c r="J171" s="55">
        <v>64</v>
      </c>
      <c r="K171" s="55">
        <v>44</v>
      </c>
      <c r="L171" s="55">
        <v>42</v>
      </c>
      <c r="M171" s="55">
        <v>39</v>
      </c>
      <c r="N171" s="129">
        <f t="shared" si="7"/>
        <v>602</v>
      </c>
    </row>
    <row r="172" spans="1:14" x14ac:dyDescent="0.2">
      <c r="A172" s="130" t="s">
        <v>131</v>
      </c>
      <c r="B172" s="55">
        <v>2038</v>
      </c>
      <c r="C172" s="55">
        <v>975</v>
      </c>
      <c r="D172" s="55">
        <v>1480</v>
      </c>
      <c r="E172" s="55">
        <v>2183</v>
      </c>
      <c r="F172" s="55">
        <v>632</v>
      </c>
      <c r="G172" s="55">
        <v>10697</v>
      </c>
      <c r="H172" s="55">
        <v>22775</v>
      </c>
      <c r="I172" s="55">
        <v>21570</v>
      </c>
      <c r="J172" s="55">
        <v>6724</v>
      </c>
      <c r="K172" s="55">
        <v>3004</v>
      </c>
      <c r="L172" s="55">
        <v>2083</v>
      </c>
      <c r="M172" s="55">
        <v>994</v>
      </c>
      <c r="N172" s="129">
        <f t="shared" si="7"/>
        <v>75155</v>
      </c>
    </row>
    <row r="173" spans="1:14" x14ac:dyDescent="0.2">
      <c r="A173" s="130" t="s">
        <v>139</v>
      </c>
      <c r="B173" s="55">
        <v>66</v>
      </c>
      <c r="C173" s="55">
        <v>45</v>
      </c>
      <c r="D173" s="55">
        <v>77</v>
      </c>
      <c r="E173" s="55">
        <v>101</v>
      </c>
      <c r="F173" s="55">
        <v>56</v>
      </c>
      <c r="G173" s="55">
        <v>108</v>
      </c>
      <c r="H173" s="55">
        <v>173</v>
      </c>
      <c r="I173" s="55">
        <v>303</v>
      </c>
      <c r="J173" s="55">
        <v>140</v>
      </c>
      <c r="K173" s="55">
        <v>112</v>
      </c>
      <c r="L173" s="55">
        <v>91</v>
      </c>
      <c r="M173" s="55">
        <v>112</v>
      </c>
      <c r="N173" s="129">
        <f t="shared" si="7"/>
        <v>1384</v>
      </c>
    </row>
    <row r="174" spans="1:14" x14ac:dyDescent="0.2">
      <c r="A174" s="130" t="s">
        <v>152</v>
      </c>
      <c r="B174" s="55">
        <v>1235</v>
      </c>
      <c r="C174" s="55">
        <v>752</v>
      </c>
      <c r="D174" s="55">
        <v>931</v>
      </c>
      <c r="E174" s="55">
        <v>1363</v>
      </c>
      <c r="F174" s="55">
        <v>410</v>
      </c>
      <c r="G174" s="55">
        <v>1699</v>
      </c>
      <c r="H174" s="55">
        <v>3423</v>
      </c>
      <c r="I174" s="55">
        <v>5186</v>
      </c>
      <c r="J174" s="55">
        <v>1931</v>
      </c>
      <c r="K174" s="55">
        <v>1164</v>
      </c>
      <c r="L174" s="55">
        <v>1071</v>
      </c>
      <c r="M174" s="55">
        <v>953</v>
      </c>
      <c r="N174" s="129">
        <f t="shared" si="7"/>
        <v>20118</v>
      </c>
    </row>
    <row r="175" spans="1:14" ht="15" x14ac:dyDescent="0.2">
      <c r="A175" s="134" t="s">
        <v>209</v>
      </c>
      <c r="B175" s="92">
        <v>681</v>
      </c>
      <c r="C175" s="92">
        <v>634</v>
      </c>
      <c r="D175" s="92">
        <v>656</v>
      </c>
      <c r="E175" s="92">
        <v>886</v>
      </c>
      <c r="F175" s="92">
        <v>474</v>
      </c>
      <c r="G175" s="92">
        <v>828</v>
      </c>
      <c r="H175" s="92">
        <v>851</v>
      </c>
      <c r="I175" s="92">
        <v>1122</v>
      </c>
      <c r="J175" s="92">
        <v>833</v>
      </c>
      <c r="K175" s="92">
        <v>786</v>
      </c>
      <c r="L175" s="92">
        <v>648</v>
      </c>
      <c r="M175" s="92">
        <v>984</v>
      </c>
      <c r="N175" s="131">
        <f t="shared" si="7"/>
        <v>9383</v>
      </c>
    </row>
    <row r="176" spans="1:14" ht="15" x14ac:dyDescent="0.2">
      <c r="A176" s="126" t="s">
        <v>210</v>
      </c>
      <c r="B176" s="138">
        <v>135</v>
      </c>
      <c r="C176" s="138">
        <v>157</v>
      </c>
      <c r="D176" s="138">
        <v>124</v>
      </c>
      <c r="E176" s="138">
        <v>168</v>
      </c>
      <c r="F176" s="138">
        <v>93</v>
      </c>
      <c r="G176" s="138">
        <v>156</v>
      </c>
      <c r="H176" s="138">
        <v>162</v>
      </c>
      <c r="I176" s="138">
        <v>281</v>
      </c>
      <c r="J176" s="159">
        <v>167</v>
      </c>
      <c r="K176" s="159">
        <v>141</v>
      </c>
      <c r="L176" s="159">
        <v>161</v>
      </c>
      <c r="M176" s="159">
        <v>160</v>
      </c>
      <c r="N176" s="139">
        <f t="shared" si="7"/>
        <v>1905</v>
      </c>
    </row>
    <row r="177" spans="1:14" x14ac:dyDescent="0.2">
      <c r="A177" s="156" t="s">
        <v>173</v>
      </c>
      <c r="B177" s="55">
        <v>1</v>
      </c>
      <c r="C177" s="55">
        <v>0</v>
      </c>
      <c r="D177" s="55">
        <v>1</v>
      </c>
      <c r="E177" s="55">
        <v>1</v>
      </c>
      <c r="F177" s="55">
        <v>2</v>
      </c>
      <c r="G177" s="55">
        <v>6</v>
      </c>
      <c r="H177" s="55">
        <v>3</v>
      </c>
      <c r="I177" s="55">
        <v>5</v>
      </c>
      <c r="J177" s="55">
        <v>0</v>
      </c>
      <c r="K177" s="55">
        <v>1</v>
      </c>
      <c r="L177" s="55">
        <v>1</v>
      </c>
      <c r="M177" s="55">
        <v>1</v>
      </c>
      <c r="N177" s="129">
        <f t="shared" si="7"/>
        <v>22</v>
      </c>
    </row>
    <row r="178" spans="1:14" x14ac:dyDescent="0.2">
      <c r="A178" s="156" t="s">
        <v>80</v>
      </c>
      <c r="B178" s="55">
        <v>12</v>
      </c>
      <c r="C178" s="55">
        <v>16</v>
      </c>
      <c r="D178" s="55">
        <v>10</v>
      </c>
      <c r="E178" s="55">
        <v>21</v>
      </c>
      <c r="F178" s="55">
        <v>10</v>
      </c>
      <c r="G178" s="55">
        <v>11</v>
      </c>
      <c r="H178" s="55">
        <v>16</v>
      </c>
      <c r="I178" s="55">
        <v>44</v>
      </c>
      <c r="J178" s="55">
        <v>17</v>
      </c>
      <c r="K178" s="55">
        <v>12</v>
      </c>
      <c r="L178" s="55">
        <v>19</v>
      </c>
      <c r="M178" s="55">
        <v>14</v>
      </c>
      <c r="N178" s="129">
        <f t="shared" si="7"/>
        <v>202</v>
      </c>
    </row>
    <row r="179" spans="1:14" x14ac:dyDescent="0.2">
      <c r="A179" s="156" t="s">
        <v>166</v>
      </c>
      <c r="B179" s="55">
        <v>10</v>
      </c>
      <c r="C179" s="55">
        <v>12</v>
      </c>
      <c r="D179" s="55">
        <v>4</v>
      </c>
      <c r="E179" s="55">
        <v>9</v>
      </c>
      <c r="F179" s="55">
        <v>1</v>
      </c>
      <c r="G179" s="55">
        <v>7</v>
      </c>
      <c r="H179" s="55">
        <v>6</v>
      </c>
      <c r="I179" s="55">
        <v>13</v>
      </c>
      <c r="J179" s="55">
        <v>11</v>
      </c>
      <c r="K179" s="55">
        <v>15</v>
      </c>
      <c r="L179" s="55">
        <v>8</v>
      </c>
      <c r="M179" s="55">
        <v>7</v>
      </c>
      <c r="N179" s="129">
        <f t="shared" si="7"/>
        <v>103</v>
      </c>
    </row>
    <row r="180" spans="1:14" x14ac:dyDescent="0.2">
      <c r="A180" s="156" t="s">
        <v>87</v>
      </c>
      <c r="B180" s="55">
        <v>0</v>
      </c>
      <c r="C180" s="55">
        <v>0</v>
      </c>
      <c r="D180" s="55">
        <v>0</v>
      </c>
      <c r="E180" s="55">
        <v>1</v>
      </c>
      <c r="F180" s="55">
        <v>0</v>
      </c>
      <c r="G180" s="55">
        <v>0</v>
      </c>
      <c r="H180" s="55">
        <v>1</v>
      </c>
      <c r="I180" s="55">
        <v>0</v>
      </c>
      <c r="J180" s="55">
        <v>2</v>
      </c>
      <c r="K180" s="55">
        <v>5</v>
      </c>
      <c r="L180" s="55">
        <v>1</v>
      </c>
      <c r="M180" s="55">
        <v>1</v>
      </c>
      <c r="N180" s="129">
        <f t="shared" si="7"/>
        <v>11</v>
      </c>
    </row>
    <row r="181" spans="1:14" x14ac:dyDescent="0.2">
      <c r="A181" s="156" t="s">
        <v>88</v>
      </c>
      <c r="B181" s="55">
        <v>4</v>
      </c>
      <c r="C181" s="55">
        <v>10</v>
      </c>
      <c r="D181" s="55">
        <v>6</v>
      </c>
      <c r="E181" s="55">
        <v>8</v>
      </c>
      <c r="F181" s="55">
        <v>13</v>
      </c>
      <c r="G181" s="55">
        <v>8</v>
      </c>
      <c r="H181" s="55">
        <v>10</v>
      </c>
      <c r="I181" s="55">
        <v>9</v>
      </c>
      <c r="J181" s="55">
        <v>13</v>
      </c>
      <c r="K181" s="55">
        <v>8</v>
      </c>
      <c r="L181" s="55">
        <v>7</v>
      </c>
      <c r="M181" s="55">
        <v>13</v>
      </c>
      <c r="N181" s="129">
        <f t="shared" si="7"/>
        <v>109</v>
      </c>
    </row>
    <row r="182" spans="1:14" x14ac:dyDescent="0.2">
      <c r="A182" s="156" t="s">
        <v>100</v>
      </c>
      <c r="B182" s="55">
        <v>21</v>
      </c>
      <c r="C182" s="55">
        <v>25</v>
      </c>
      <c r="D182" s="55">
        <v>16</v>
      </c>
      <c r="E182" s="55">
        <v>33</v>
      </c>
      <c r="F182" s="55">
        <v>25</v>
      </c>
      <c r="G182" s="55">
        <v>24</v>
      </c>
      <c r="H182" s="55">
        <v>42</v>
      </c>
      <c r="I182" s="55">
        <v>36</v>
      </c>
      <c r="J182" s="55">
        <v>20</v>
      </c>
      <c r="K182" s="55">
        <v>31</v>
      </c>
      <c r="L182" s="55">
        <v>32</v>
      </c>
      <c r="M182" s="55">
        <v>26</v>
      </c>
      <c r="N182" s="129">
        <f t="shared" si="7"/>
        <v>331</v>
      </c>
    </row>
    <row r="183" spans="1:14" x14ac:dyDescent="0.2">
      <c r="A183" s="156" t="s">
        <v>193</v>
      </c>
      <c r="B183" s="55">
        <v>64</v>
      </c>
      <c r="C183" s="55">
        <v>44</v>
      </c>
      <c r="D183" s="55">
        <v>45</v>
      </c>
      <c r="E183" s="55">
        <v>49</v>
      </c>
      <c r="F183" s="55">
        <v>7</v>
      </c>
      <c r="G183" s="55">
        <v>27</v>
      </c>
      <c r="H183" s="55">
        <v>40</v>
      </c>
      <c r="I183" s="55">
        <v>90</v>
      </c>
      <c r="J183" s="55">
        <v>45</v>
      </c>
      <c r="K183" s="55">
        <v>32</v>
      </c>
      <c r="L183" s="55">
        <v>39</v>
      </c>
      <c r="M183" s="55">
        <v>43</v>
      </c>
      <c r="N183" s="129">
        <f t="shared" si="7"/>
        <v>525</v>
      </c>
    </row>
    <row r="184" spans="1:14" x14ac:dyDescent="0.2">
      <c r="A184" s="156" t="s">
        <v>109</v>
      </c>
      <c r="B184" s="55">
        <v>0</v>
      </c>
      <c r="C184" s="55">
        <v>6</v>
      </c>
      <c r="D184" s="55">
        <v>0</v>
      </c>
      <c r="E184" s="55">
        <v>0</v>
      </c>
      <c r="F184" s="55">
        <v>0</v>
      </c>
      <c r="G184" s="55">
        <v>5</v>
      </c>
      <c r="H184" s="55">
        <v>2</v>
      </c>
      <c r="I184" s="55">
        <v>2</v>
      </c>
      <c r="J184" s="55">
        <v>0</v>
      </c>
      <c r="K184" s="55">
        <v>2</v>
      </c>
      <c r="L184" s="55">
        <v>0</v>
      </c>
      <c r="M184" s="55">
        <v>3</v>
      </c>
      <c r="N184" s="129">
        <f t="shared" si="7"/>
        <v>20</v>
      </c>
    </row>
    <row r="185" spans="1:14" x14ac:dyDescent="0.2">
      <c r="A185" s="156" t="s">
        <v>110</v>
      </c>
      <c r="B185" s="55">
        <v>3</v>
      </c>
      <c r="C185" s="55">
        <v>16</v>
      </c>
      <c r="D185" s="55">
        <v>16</v>
      </c>
      <c r="E185" s="55">
        <v>6</v>
      </c>
      <c r="F185" s="55">
        <v>8</v>
      </c>
      <c r="G185" s="55">
        <v>17</v>
      </c>
      <c r="H185" s="55">
        <v>3</v>
      </c>
      <c r="I185" s="55">
        <v>7</v>
      </c>
      <c r="J185" s="55">
        <v>12</v>
      </c>
      <c r="K185" s="55">
        <v>6</v>
      </c>
      <c r="L185" s="55">
        <v>4</v>
      </c>
      <c r="M185" s="55">
        <v>9</v>
      </c>
      <c r="N185" s="129">
        <f t="shared" si="7"/>
        <v>107</v>
      </c>
    </row>
    <row r="186" spans="1:14" x14ac:dyDescent="0.2">
      <c r="A186" s="156" t="s">
        <v>250</v>
      </c>
      <c r="B186" s="55">
        <v>0</v>
      </c>
      <c r="C186" s="55">
        <v>0</v>
      </c>
      <c r="D186" s="55">
        <v>0</v>
      </c>
      <c r="E186" s="55">
        <v>0</v>
      </c>
      <c r="F186" s="55">
        <v>0</v>
      </c>
      <c r="G186" s="55">
        <v>0</v>
      </c>
      <c r="H186" s="55">
        <v>0</v>
      </c>
      <c r="I186" s="55">
        <v>0</v>
      </c>
      <c r="J186" s="55">
        <v>0</v>
      </c>
      <c r="K186" s="55">
        <v>0</v>
      </c>
      <c r="L186" s="55">
        <v>0</v>
      </c>
      <c r="M186" s="55">
        <v>0</v>
      </c>
      <c r="N186" s="129">
        <f t="shared" si="7"/>
        <v>0</v>
      </c>
    </row>
    <row r="187" spans="1:14" x14ac:dyDescent="0.2">
      <c r="A187" s="156" t="s">
        <v>187</v>
      </c>
      <c r="B187" s="55">
        <v>3</v>
      </c>
      <c r="C187" s="55">
        <v>0</v>
      </c>
      <c r="D187" s="55">
        <v>1</v>
      </c>
      <c r="E187" s="55">
        <v>2</v>
      </c>
      <c r="F187" s="55">
        <v>1</v>
      </c>
      <c r="G187" s="55">
        <v>1</v>
      </c>
      <c r="H187" s="55">
        <v>1</v>
      </c>
      <c r="I187" s="55">
        <v>0</v>
      </c>
      <c r="J187" s="55">
        <v>0</v>
      </c>
      <c r="K187" s="55">
        <v>1</v>
      </c>
      <c r="L187" s="55">
        <v>0</v>
      </c>
      <c r="M187" s="55">
        <v>1</v>
      </c>
      <c r="N187" s="129">
        <f t="shared" si="7"/>
        <v>11</v>
      </c>
    </row>
    <row r="188" spans="1:14" x14ac:dyDescent="0.2">
      <c r="A188" s="156" t="s">
        <v>116</v>
      </c>
      <c r="B188" s="55">
        <v>0</v>
      </c>
      <c r="C188" s="55">
        <v>1</v>
      </c>
      <c r="D188" s="55">
        <v>1</v>
      </c>
      <c r="E188" s="55">
        <v>1</v>
      </c>
      <c r="F188" s="55">
        <v>1</v>
      </c>
      <c r="G188" s="55">
        <v>1</v>
      </c>
      <c r="H188" s="55">
        <v>1</v>
      </c>
      <c r="I188" s="55">
        <v>6</v>
      </c>
      <c r="J188" s="55">
        <v>3</v>
      </c>
      <c r="K188" s="55">
        <v>2</v>
      </c>
      <c r="L188" s="55">
        <v>0</v>
      </c>
      <c r="M188" s="55">
        <v>0</v>
      </c>
      <c r="N188" s="129">
        <f t="shared" si="7"/>
        <v>17</v>
      </c>
    </row>
    <row r="189" spans="1:14" x14ac:dyDescent="0.2">
      <c r="A189" s="156" t="s">
        <v>179</v>
      </c>
      <c r="B189" s="55">
        <v>0</v>
      </c>
      <c r="C189" s="55">
        <v>0</v>
      </c>
      <c r="D189" s="55">
        <v>0</v>
      </c>
      <c r="E189" s="55">
        <v>0</v>
      </c>
      <c r="F189" s="55">
        <v>1</v>
      </c>
      <c r="G189" s="55">
        <v>0</v>
      </c>
      <c r="H189" s="55">
        <v>0</v>
      </c>
      <c r="I189" s="55">
        <v>0</v>
      </c>
      <c r="J189" s="55">
        <v>0</v>
      </c>
      <c r="K189" s="55">
        <v>0</v>
      </c>
      <c r="L189" s="55">
        <v>1</v>
      </c>
      <c r="M189" s="55">
        <v>1</v>
      </c>
      <c r="N189" s="129">
        <f t="shared" si="7"/>
        <v>3</v>
      </c>
    </row>
    <row r="190" spans="1:14" x14ac:dyDescent="0.2">
      <c r="A190" s="156" t="s">
        <v>128</v>
      </c>
      <c r="B190" s="55">
        <v>0</v>
      </c>
      <c r="C190" s="55">
        <v>0</v>
      </c>
      <c r="D190" s="55">
        <v>1</v>
      </c>
      <c r="E190" s="55">
        <v>2</v>
      </c>
      <c r="F190" s="55">
        <v>0</v>
      </c>
      <c r="G190" s="55">
        <v>1</v>
      </c>
      <c r="H190" s="55">
        <v>2</v>
      </c>
      <c r="I190" s="55">
        <v>0</v>
      </c>
      <c r="J190" s="55">
        <v>2</v>
      </c>
      <c r="K190" s="55">
        <v>1</v>
      </c>
      <c r="L190" s="55">
        <v>2</v>
      </c>
      <c r="M190" s="55">
        <v>2</v>
      </c>
      <c r="N190" s="129">
        <f t="shared" si="7"/>
        <v>13</v>
      </c>
    </row>
    <row r="191" spans="1:14" x14ac:dyDescent="0.2">
      <c r="A191" s="156" t="s">
        <v>133</v>
      </c>
      <c r="B191" s="55">
        <v>1</v>
      </c>
      <c r="C191" s="55">
        <v>1</v>
      </c>
      <c r="D191" s="55">
        <v>0</v>
      </c>
      <c r="E191" s="55">
        <v>5</v>
      </c>
      <c r="F191" s="55">
        <v>0</v>
      </c>
      <c r="G191" s="55">
        <v>1</v>
      </c>
      <c r="H191" s="55">
        <v>0</v>
      </c>
      <c r="I191" s="55">
        <v>1</v>
      </c>
      <c r="J191" s="55">
        <v>3</v>
      </c>
      <c r="K191" s="55">
        <v>0</v>
      </c>
      <c r="L191" s="55">
        <v>2</v>
      </c>
      <c r="M191" s="55">
        <v>4</v>
      </c>
      <c r="N191" s="129">
        <f t="shared" si="7"/>
        <v>18</v>
      </c>
    </row>
    <row r="192" spans="1:14" x14ac:dyDescent="0.2">
      <c r="A192" s="156" t="s">
        <v>140</v>
      </c>
      <c r="B192" s="55">
        <v>12</v>
      </c>
      <c r="C192" s="55">
        <v>13</v>
      </c>
      <c r="D192" s="55">
        <v>10</v>
      </c>
      <c r="E192" s="55">
        <v>16</v>
      </c>
      <c r="F192" s="55">
        <v>12</v>
      </c>
      <c r="G192" s="55">
        <v>33</v>
      </c>
      <c r="H192" s="55">
        <v>15</v>
      </c>
      <c r="I192" s="55">
        <v>43</v>
      </c>
      <c r="J192" s="55">
        <v>23</v>
      </c>
      <c r="K192" s="55">
        <v>17</v>
      </c>
      <c r="L192" s="55">
        <v>21</v>
      </c>
      <c r="M192" s="55">
        <v>14</v>
      </c>
      <c r="N192" s="129">
        <f t="shared" si="7"/>
        <v>229</v>
      </c>
    </row>
    <row r="193" spans="1:14" x14ac:dyDescent="0.2">
      <c r="A193" s="156" t="s">
        <v>182</v>
      </c>
      <c r="B193" s="55">
        <v>0</v>
      </c>
      <c r="C193" s="55">
        <v>7</v>
      </c>
      <c r="D193" s="55">
        <v>7</v>
      </c>
      <c r="E193" s="55">
        <v>6</v>
      </c>
      <c r="F193" s="55">
        <v>3</v>
      </c>
      <c r="G193" s="55">
        <v>8</v>
      </c>
      <c r="H193" s="55">
        <v>9</v>
      </c>
      <c r="I193" s="55">
        <v>12</v>
      </c>
      <c r="J193" s="55">
        <v>7</v>
      </c>
      <c r="K193" s="55">
        <v>2</v>
      </c>
      <c r="L193" s="55">
        <v>7</v>
      </c>
      <c r="M193" s="55">
        <v>7</v>
      </c>
      <c r="N193" s="129">
        <f t="shared" si="7"/>
        <v>75</v>
      </c>
    </row>
    <row r="194" spans="1:14" x14ac:dyDescent="0.2">
      <c r="A194" s="156" t="s">
        <v>149</v>
      </c>
      <c r="B194" s="55">
        <v>4</v>
      </c>
      <c r="C194" s="55">
        <v>6</v>
      </c>
      <c r="D194" s="55">
        <v>6</v>
      </c>
      <c r="E194" s="55">
        <v>7</v>
      </c>
      <c r="F194" s="55">
        <v>9</v>
      </c>
      <c r="G194" s="55">
        <v>5</v>
      </c>
      <c r="H194" s="55">
        <v>9</v>
      </c>
      <c r="I194" s="55">
        <v>12</v>
      </c>
      <c r="J194" s="55">
        <v>9</v>
      </c>
      <c r="K194" s="55">
        <v>5</v>
      </c>
      <c r="L194" s="55">
        <v>16</v>
      </c>
      <c r="M194" s="55">
        <v>11</v>
      </c>
      <c r="N194" s="129">
        <f t="shared" si="7"/>
        <v>99</v>
      </c>
    </row>
    <row r="195" spans="1:14" x14ac:dyDescent="0.2">
      <c r="A195" s="156" t="s">
        <v>185</v>
      </c>
      <c r="B195" s="55">
        <v>0</v>
      </c>
      <c r="C195" s="55">
        <v>0</v>
      </c>
      <c r="D195" s="55">
        <v>0</v>
      </c>
      <c r="E195" s="55">
        <v>1</v>
      </c>
      <c r="F195" s="55">
        <v>0</v>
      </c>
      <c r="G195" s="55">
        <v>1</v>
      </c>
      <c r="H195" s="55">
        <v>2</v>
      </c>
      <c r="I195" s="55">
        <v>1</v>
      </c>
      <c r="J195" s="55">
        <v>0</v>
      </c>
      <c r="K195" s="55">
        <v>1</v>
      </c>
      <c r="L195" s="55">
        <v>1</v>
      </c>
      <c r="M195" s="55">
        <v>3</v>
      </c>
      <c r="N195" s="129">
        <f t="shared" si="7"/>
        <v>10</v>
      </c>
    </row>
    <row r="196" spans="1:14" ht="15" x14ac:dyDescent="0.2">
      <c r="A196" s="126" t="s">
        <v>211</v>
      </c>
      <c r="B196" s="96">
        <v>67</v>
      </c>
      <c r="C196" s="96">
        <v>73</v>
      </c>
      <c r="D196" s="96">
        <v>75</v>
      </c>
      <c r="E196" s="96">
        <v>103</v>
      </c>
      <c r="F196" s="96">
        <v>94</v>
      </c>
      <c r="G196" s="96">
        <v>112</v>
      </c>
      <c r="H196" s="96">
        <v>99</v>
      </c>
      <c r="I196" s="96">
        <v>97</v>
      </c>
      <c r="J196" s="96">
        <v>84</v>
      </c>
      <c r="K196" s="96">
        <v>87</v>
      </c>
      <c r="L196" s="96">
        <v>107</v>
      </c>
      <c r="M196" s="96">
        <v>136</v>
      </c>
      <c r="N196" s="140">
        <f t="shared" si="7"/>
        <v>1134</v>
      </c>
    </row>
    <row r="197" spans="1:14" x14ac:dyDescent="0.2">
      <c r="A197" s="130" t="s">
        <v>171</v>
      </c>
      <c r="B197" s="55">
        <v>0</v>
      </c>
      <c r="C197" s="55">
        <v>0</v>
      </c>
      <c r="D197" s="55">
        <v>0</v>
      </c>
      <c r="E197" s="55">
        <v>0</v>
      </c>
      <c r="F197" s="55">
        <v>2</v>
      </c>
      <c r="G197" s="55">
        <v>0</v>
      </c>
      <c r="H197" s="55">
        <v>0</v>
      </c>
      <c r="I197" s="55">
        <v>3</v>
      </c>
      <c r="J197" s="55">
        <v>1</v>
      </c>
      <c r="K197" s="55">
        <v>1</v>
      </c>
      <c r="L197" s="55">
        <v>0</v>
      </c>
      <c r="M197" s="55">
        <v>0</v>
      </c>
      <c r="N197" s="129">
        <f t="shared" si="7"/>
        <v>7</v>
      </c>
    </row>
    <row r="198" spans="1:14" x14ac:dyDescent="0.2">
      <c r="A198" s="155" t="s">
        <v>188</v>
      </c>
      <c r="B198" s="55">
        <v>0</v>
      </c>
      <c r="C198" s="55">
        <v>0</v>
      </c>
      <c r="D198" s="55">
        <v>1</v>
      </c>
      <c r="E198" s="55">
        <v>1</v>
      </c>
      <c r="F198" s="55">
        <v>0</v>
      </c>
      <c r="G198" s="55">
        <v>3</v>
      </c>
      <c r="H198" s="55">
        <v>3</v>
      </c>
      <c r="I198" s="55">
        <v>2</v>
      </c>
      <c r="J198" s="55">
        <v>2</v>
      </c>
      <c r="K198" s="55">
        <v>1</v>
      </c>
      <c r="L198" s="55">
        <v>0</v>
      </c>
      <c r="M198" s="55">
        <v>0</v>
      </c>
      <c r="N198" s="129">
        <f t="shared" ref="N198:N235" si="8">SUM(B198:M198)</f>
        <v>13</v>
      </c>
    </row>
    <row r="199" spans="1:14" x14ac:dyDescent="0.2">
      <c r="A199" s="156" t="s">
        <v>175</v>
      </c>
      <c r="B199" s="55">
        <v>1</v>
      </c>
      <c r="C199" s="55">
        <v>0</v>
      </c>
      <c r="D199" s="55">
        <v>1</v>
      </c>
      <c r="E199" s="55">
        <v>0</v>
      </c>
      <c r="F199" s="55">
        <v>1</v>
      </c>
      <c r="G199" s="55">
        <v>2</v>
      </c>
      <c r="H199" s="55">
        <v>0</v>
      </c>
      <c r="I199" s="55">
        <v>4</v>
      </c>
      <c r="J199" s="55">
        <v>1</v>
      </c>
      <c r="K199" s="55">
        <v>0</v>
      </c>
      <c r="L199" s="55">
        <v>4</v>
      </c>
      <c r="M199" s="55">
        <v>0</v>
      </c>
      <c r="N199" s="129">
        <f t="shared" si="8"/>
        <v>14</v>
      </c>
    </row>
    <row r="200" spans="1:14" x14ac:dyDescent="0.2">
      <c r="A200" s="156" t="s">
        <v>75</v>
      </c>
      <c r="B200" s="55">
        <v>4</v>
      </c>
      <c r="C200" s="55">
        <v>11</v>
      </c>
      <c r="D200" s="55">
        <v>2</v>
      </c>
      <c r="E200" s="55">
        <v>4</v>
      </c>
      <c r="F200" s="55">
        <v>12</v>
      </c>
      <c r="G200" s="55">
        <v>8</v>
      </c>
      <c r="H200" s="55">
        <v>8</v>
      </c>
      <c r="I200" s="55">
        <v>11</v>
      </c>
      <c r="J200" s="55">
        <v>5</v>
      </c>
      <c r="K200" s="55">
        <v>6</v>
      </c>
      <c r="L200" s="55">
        <v>9</v>
      </c>
      <c r="M200" s="55">
        <v>13</v>
      </c>
      <c r="N200" s="129">
        <f t="shared" si="8"/>
        <v>93</v>
      </c>
    </row>
    <row r="201" spans="1:14" x14ac:dyDescent="0.2">
      <c r="A201" s="156" t="s">
        <v>76</v>
      </c>
      <c r="B201" s="55">
        <v>0</v>
      </c>
      <c r="C201" s="55">
        <v>0</v>
      </c>
      <c r="D201" s="55">
        <v>1</v>
      </c>
      <c r="E201" s="55">
        <v>1</v>
      </c>
      <c r="F201" s="55">
        <v>1</v>
      </c>
      <c r="G201" s="55">
        <v>0</v>
      </c>
      <c r="H201" s="55">
        <v>2</v>
      </c>
      <c r="I201" s="55">
        <v>0</v>
      </c>
      <c r="J201" s="55">
        <v>0</v>
      </c>
      <c r="K201" s="55">
        <v>1</v>
      </c>
      <c r="L201" s="55">
        <v>0</v>
      </c>
      <c r="M201" s="55">
        <v>1</v>
      </c>
      <c r="N201" s="129">
        <f t="shared" si="8"/>
        <v>7</v>
      </c>
    </row>
    <row r="202" spans="1:14" x14ac:dyDescent="0.2">
      <c r="A202" s="156" t="s">
        <v>161</v>
      </c>
      <c r="B202" s="55">
        <v>0</v>
      </c>
      <c r="C202" s="55">
        <v>0</v>
      </c>
      <c r="D202" s="55">
        <v>0</v>
      </c>
      <c r="E202" s="55">
        <v>0</v>
      </c>
      <c r="F202" s="55">
        <v>0</v>
      </c>
      <c r="G202" s="55">
        <v>2</v>
      </c>
      <c r="H202" s="55">
        <v>0</v>
      </c>
      <c r="I202" s="55">
        <v>0</v>
      </c>
      <c r="J202" s="55">
        <v>0</v>
      </c>
      <c r="K202" s="55">
        <v>0</v>
      </c>
      <c r="L202" s="55">
        <v>0</v>
      </c>
      <c r="M202" s="55">
        <v>0</v>
      </c>
      <c r="N202" s="129">
        <f t="shared" si="8"/>
        <v>2</v>
      </c>
    </row>
    <row r="203" spans="1:14" x14ac:dyDescent="0.2">
      <c r="A203" s="156" t="s">
        <v>96</v>
      </c>
      <c r="B203" s="55">
        <v>1</v>
      </c>
      <c r="C203" s="55">
        <v>0</v>
      </c>
      <c r="D203" s="55">
        <v>0</v>
      </c>
      <c r="E203" s="55">
        <v>1</v>
      </c>
      <c r="F203" s="55">
        <v>0</v>
      </c>
      <c r="G203" s="55">
        <v>0</v>
      </c>
      <c r="H203" s="55">
        <v>0</v>
      </c>
      <c r="I203" s="55">
        <v>0</v>
      </c>
      <c r="J203" s="55">
        <v>2</v>
      </c>
      <c r="K203" s="55">
        <v>0</v>
      </c>
      <c r="L203" s="55">
        <v>0</v>
      </c>
      <c r="M203" s="55">
        <v>1</v>
      </c>
      <c r="N203" s="129">
        <f t="shared" si="8"/>
        <v>5</v>
      </c>
    </row>
    <row r="204" spans="1:14" x14ac:dyDescent="0.2">
      <c r="A204" s="156" t="s">
        <v>105</v>
      </c>
      <c r="B204" s="55">
        <v>5</v>
      </c>
      <c r="C204" s="55">
        <v>0</v>
      </c>
      <c r="D204" s="55">
        <v>2</v>
      </c>
      <c r="E204" s="55">
        <v>1</v>
      </c>
      <c r="F204" s="55">
        <v>0</v>
      </c>
      <c r="G204" s="55">
        <v>1</v>
      </c>
      <c r="H204" s="55">
        <v>3</v>
      </c>
      <c r="I204" s="55">
        <v>3</v>
      </c>
      <c r="J204" s="55">
        <v>5</v>
      </c>
      <c r="K204" s="55">
        <v>0</v>
      </c>
      <c r="L204" s="55">
        <v>0</v>
      </c>
      <c r="M204" s="55">
        <v>0</v>
      </c>
      <c r="N204" s="129">
        <f t="shared" si="8"/>
        <v>20</v>
      </c>
    </row>
    <row r="205" spans="1:14" x14ac:dyDescent="0.2">
      <c r="A205" s="130" t="s">
        <v>108</v>
      </c>
      <c r="B205" s="55">
        <v>0</v>
      </c>
      <c r="C205" s="55">
        <v>2</v>
      </c>
      <c r="D205" s="55">
        <v>2</v>
      </c>
      <c r="E205" s="55">
        <v>1</v>
      </c>
      <c r="F205" s="55">
        <v>3</v>
      </c>
      <c r="G205" s="55">
        <v>1</v>
      </c>
      <c r="H205" s="55">
        <v>1</v>
      </c>
      <c r="I205" s="55">
        <v>1</v>
      </c>
      <c r="J205" s="55">
        <v>0</v>
      </c>
      <c r="K205" s="55">
        <v>1</v>
      </c>
      <c r="L205" s="55">
        <v>0</v>
      </c>
      <c r="M205" s="55">
        <v>1</v>
      </c>
      <c r="N205" s="129">
        <f t="shared" si="8"/>
        <v>13</v>
      </c>
    </row>
    <row r="206" spans="1:14" x14ac:dyDescent="0.2">
      <c r="A206" s="156" t="s">
        <v>177</v>
      </c>
      <c r="B206" s="55">
        <v>2</v>
      </c>
      <c r="C206" s="55">
        <v>2</v>
      </c>
      <c r="D206" s="55">
        <v>1</v>
      </c>
      <c r="E206" s="55">
        <v>4</v>
      </c>
      <c r="F206" s="55">
        <v>2</v>
      </c>
      <c r="G206" s="55">
        <v>3</v>
      </c>
      <c r="H206" s="55">
        <v>0</v>
      </c>
      <c r="I206" s="55">
        <v>8</v>
      </c>
      <c r="J206" s="55">
        <v>4</v>
      </c>
      <c r="K206" s="55">
        <v>3</v>
      </c>
      <c r="L206" s="55">
        <v>3</v>
      </c>
      <c r="M206" s="55">
        <v>1</v>
      </c>
      <c r="N206" s="129">
        <f t="shared" si="8"/>
        <v>33</v>
      </c>
    </row>
    <row r="207" spans="1:14" x14ac:dyDescent="0.2">
      <c r="A207" s="156" t="s">
        <v>163</v>
      </c>
      <c r="B207" s="55">
        <v>0</v>
      </c>
      <c r="C207" s="55">
        <v>1</v>
      </c>
      <c r="D207" s="55">
        <v>1</v>
      </c>
      <c r="E207" s="55">
        <v>5</v>
      </c>
      <c r="F207" s="55">
        <v>2</v>
      </c>
      <c r="G207" s="55">
        <v>5</v>
      </c>
      <c r="H207" s="55">
        <v>6</v>
      </c>
      <c r="I207" s="55">
        <v>0</v>
      </c>
      <c r="J207" s="55">
        <v>3</v>
      </c>
      <c r="K207" s="55">
        <v>1</v>
      </c>
      <c r="L207" s="55">
        <v>0</v>
      </c>
      <c r="M207" s="55">
        <v>0</v>
      </c>
      <c r="N207" s="129">
        <f t="shared" si="8"/>
        <v>24</v>
      </c>
    </row>
    <row r="208" spans="1:14" x14ac:dyDescent="0.2">
      <c r="A208" s="156" t="s">
        <v>168</v>
      </c>
      <c r="B208" s="55">
        <v>1</v>
      </c>
      <c r="C208" s="55">
        <v>1</v>
      </c>
      <c r="D208" s="55">
        <v>1</v>
      </c>
      <c r="E208" s="55">
        <v>0</v>
      </c>
      <c r="F208" s="55">
        <v>2</v>
      </c>
      <c r="G208" s="55">
        <v>0</v>
      </c>
      <c r="H208" s="55">
        <v>4</v>
      </c>
      <c r="I208" s="55">
        <v>0</v>
      </c>
      <c r="J208" s="55">
        <v>2</v>
      </c>
      <c r="K208" s="55">
        <v>2</v>
      </c>
      <c r="L208" s="55">
        <v>2</v>
      </c>
      <c r="M208" s="55">
        <v>1</v>
      </c>
      <c r="N208" s="129">
        <f t="shared" si="8"/>
        <v>16</v>
      </c>
    </row>
    <row r="209" spans="1:14" x14ac:dyDescent="0.2">
      <c r="A209" s="156" t="s">
        <v>119</v>
      </c>
      <c r="B209" s="55">
        <v>50</v>
      </c>
      <c r="C209" s="55">
        <v>51</v>
      </c>
      <c r="D209" s="55">
        <v>63</v>
      </c>
      <c r="E209" s="55">
        <v>78</v>
      </c>
      <c r="F209" s="55">
        <v>65</v>
      </c>
      <c r="G209" s="55">
        <v>85</v>
      </c>
      <c r="H209" s="55">
        <v>63</v>
      </c>
      <c r="I209" s="55">
        <v>62</v>
      </c>
      <c r="J209" s="55">
        <v>53</v>
      </c>
      <c r="K209" s="55">
        <v>65</v>
      </c>
      <c r="L209" s="55">
        <v>88</v>
      </c>
      <c r="M209" s="55">
        <v>117</v>
      </c>
      <c r="N209" s="129">
        <f t="shared" si="8"/>
        <v>840</v>
      </c>
    </row>
    <row r="210" spans="1:14" x14ac:dyDescent="0.2">
      <c r="A210" s="156" t="s">
        <v>134</v>
      </c>
      <c r="B210" s="55">
        <v>2</v>
      </c>
      <c r="C210" s="55">
        <v>3</v>
      </c>
      <c r="D210" s="55">
        <v>0</v>
      </c>
      <c r="E210" s="55">
        <v>2</v>
      </c>
      <c r="F210" s="55">
        <v>3</v>
      </c>
      <c r="G210" s="55">
        <v>2</v>
      </c>
      <c r="H210" s="55">
        <v>6</v>
      </c>
      <c r="I210" s="55">
        <v>2</v>
      </c>
      <c r="J210" s="55">
        <v>2</v>
      </c>
      <c r="K210" s="55">
        <v>6</v>
      </c>
      <c r="L210" s="55">
        <v>1</v>
      </c>
      <c r="M210" s="55">
        <v>0</v>
      </c>
      <c r="N210" s="129">
        <f t="shared" si="8"/>
        <v>29</v>
      </c>
    </row>
    <row r="211" spans="1:14" x14ac:dyDescent="0.2">
      <c r="A211" s="156" t="s">
        <v>137</v>
      </c>
      <c r="B211" s="55">
        <v>0</v>
      </c>
      <c r="C211" s="55">
        <v>2</v>
      </c>
      <c r="D211" s="55">
        <v>0</v>
      </c>
      <c r="E211" s="55">
        <v>2</v>
      </c>
      <c r="F211" s="55">
        <v>0</v>
      </c>
      <c r="G211" s="55">
        <v>0</v>
      </c>
      <c r="H211" s="55">
        <v>1</v>
      </c>
      <c r="I211" s="55">
        <v>0</v>
      </c>
      <c r="J211" s="55">
        <v>3</v>
      </c>
      <c r="K211" s="55">
        <v>0</v>
      </c>
      <c r="L211" s="55">
        <v>0</v>
      </c>
      <c r="M211" s="55">
        <v>0</v>
      </c>
      <c r="N211" s="129">
        <f t="shared" si="8"/>
        <v>8</v>
      </c>
    </row>
    <row r="212" spans="1:14" x14ac:dyDescent="0.2">
      <c r="A212" s="156" t="s">
        <v>197</v>
      </c>
      <c r="B212" s="55">
        <v>1</v>
      </c>
      <c r="C212" s="55">
        <v>0</v>
      </c>
      <c r="D212" s="55">
        <v>0</v>
      </c>
      <c r="E212" s="55">
        <v>3</v>
      </c>
      <c r="F212" s="55">
        <v>1</v>
      </c>
      <c r="G212" s="55">
        <v>0</v>
      </c>
      <c r="H212" s="55">
        <v>2</v>
      </c>
      <c r="I212" s="55">
        <v>1</v>
      </c>
      <c r="J212" s="55">
        <v>1</v>
      </c>
      <c r="K212" s="55">
        <v>0</v>
      </c>
      <c r="L212" s="55">
        <v>0</v>
      </c>
      <c r="M212" s="55">
        <v>1</v>
      </c>
      <c r="N212" s="129">
        <f t="shared" si="8"/>
        <v>10</v>
      </c>
    </row>
    <row r="213" spans="1:14" ht="15" x14ac:dyDescent="0.2">
      <c r="A213" s="126" t="s">
        <v>130</v>
      </c>
      <c r="B213" s="96">
        <v>265</v>
      </c>
      <c r="C213" s="96">
        <v>250</v>
      </c>
      <c r="D213" s="96">
        <v>193</v>
      </c>
      <c r="E213" s="96">
        <v>299</v>
      </c>
      <c r="F213" s="96">
        <v>182</v>
      </c>
      <c r="G213" s="96">
        <v>296</v>
      </c>
      <c r="H213" s="96">
        <v>253</v>
      </c>
      <c r="I213" s="96">
        <v>345</v>
      </c>
      <c r="J213" s="96">
        <v>304</v>
      </c>
      <c r="K213" s="96">
        <v>272</v>
      </c>
      <c r="L213" s="96">
        <v>135</v>
      </c>
      <c r="M213" s="96">
        <v>414</v>
      </c>
      <c r="N213" s="140">
        <f t="shared" si="8"/>
        <v>3208</v>
      </c>
    </row>
    <row r="214" spans="1:14" x14ac:dyDescent="0.2">
      <c r="A214" s="156" t="s">
        <v>172</v>
      </c>
      <c r="B214" s="55">
        <v>0</v>
      </c>
      <c r="C214" s="55">
        <v>2</v>
      </c>
      <c r="D214" s="55">
        <v>11</v>
      </c>
      <c r="E214" s="55">
        <v>0</v>
      </c>
      <c r="F214" s="55">
        <v>2</v>
      </c>
      <c r="G214" s="55">
        <v>5</v>
      </c>
      <c r="H214" s="55">
        <v>2</v>
      </c>
      <c r="I214" s="55">
        <v>4</v>
      </c>
      <c r="J214" s="55">
        <v>3</v>
      </c>
      <c r="K214" s="55">
        <v>1</v>
      </c>
      <c r="L214" s="55">
        <v>5</v>
      </c>
      <c r="M214" s="55">
        <v>0</v>
      </c>
      <c r="N214" s="129">
        <f t="shared" si="8"/>
        <v>35</v>
      </c>
    </row>
    <row r="215" spans="1:14" x14ac:dyDescent="0.2">
      <c r="A215" s="155" t="s">
        <v>199</v>
      </c>
      <c r="B215" s="55">
        <v>0</v>
      </c>
      <c r="C215" s="55">
        <v>0</v>
      </c>
      <c r="D215" s="55">
        <v>0</v>
      </c>
      <c r="E215" s="55">
        <v>0</v>
      </c>
      <c r="F215" s="55">
        <v>1</v>
      </c>
      <c r="G215" s="55">
        <v>0</v>
      </c>
      <c r="H215" s="55">
        <v>0</v>
      </c>
      <c r="I215" s="55">
        <v>0</v>
      </c>
      <c r="J215" s="55">
        <v>0</v>
      </c>
      <c r="K215" s="55">
        <v>0</v>
      </c>
      <c r="L215" s="55">
        <v>2</v>
      </c>
      <c r="M215" s="55">
        <v>0</v>
      </c>
      <c r="N215" s="129">
        <f t="shared" si="8"/>
        <v>3</v>
      </c>
    </row>
    <row r="216" spans="1:14" x14ac:dyDescent="0.2">
      <c r="A216" s="156" t="s">
        <v>164</v>
      </c>
      <c r="B216" s="55">
        <v>1</v>
      </c>
      <c r="C216" s="55">
        <v>1</v>
      </c>
      <c r="D216" s="55">
        <v>1</v>
      </c>
      <c r="E216" s="55">
        <v>6</v>
      </c>
      <c r="F216" s="55">
        <v>1</v>
      </c>
      <c r="G216" s="55">
        <v>1</v>
      </c>
      <c r="H216" s="55">
        <v>0</v>
      </c>
      <c r="I216" s="55">
        <v>1</v>
      </c>
      <c r="J216" s="55">
        <v>1</v>
      </c>
      <c r="K216" s="55">
        <v>0</v>
      </c>
      <c r="L216" s="55">
        <v>1</v>
      </c>
      <c r="M216" s="55">
        <v>2</v>
      </c>
      <c r="N216" s="129">
        <f t="shared" si="8"/>
        <v>16</v>
      </c>
    </row>
    <row r="217" spans="1:14" x14ac:dyDescent="0.2">
      <c r="A217" s="156" t="s">
        <v>130</v>
      </c>
      <c r="B217" s="55">
        <v>263</v>
      </c>
      <c r="C217" s="55">
        <v>247</v>
      </c>
      <c r="D217" s="55">
        <v>181</v>
      </c>
      <c r="E217" s="55">
        <v>292</v>
      </c>
      <c r="F217" s="55">
        <v>178</v>
      </c>
      <c r="G217" s="55">
        <v>290</v>
      </c>
      <c r="H217" s="55">
        <v>251</v>
      </c>
      <c r="I217" s="55">
        <v>340</v>
      </c>
      <c r="J217" s="55">
        <v>300</v>
      </c>
      <c r="K217" s="55">
        <v>270</v>
      </c>
      <c r="L217" s="55">
        <v>127</v>
      </c>
      <c r="M217" s="55">
        <v>411</v>
      </c>
      <c r="N217" s="129">
        <f t="shared" si="8"/>
        <v>3150</v>
      </c>
    </row>
    <row r="218" spans="1:14" x14ac:dyDescent="0.2">
      <c r="A218" s="155" t="s">
        <v>189</v>
      </c>
      <c r="B218" s="55">
        <v>1</v>
      </c>
      <c r="C218" s="55">
        <v>0</v>
      </c>
      <c r="D218" s="55">
        <v>0</v>
      </c>
      <c r="E218" s="55">
        <v>1</v>
      </c>
      <c r="F218" s="55">
        <v>0</v>
      </c>
      <c r="G218" s="55">
        <v>0</v>
      </c>
      <c r="H218" s="55">
        <v>0</v>
      </c>
      <c r="I218" s="55">
        <v>0</v>
      </c>
      <c r="J218" s="55">
        <v>0</v>
      </c>
      <c r="K218" s="55">
        <v>1</v>
      </c>
      <c r="L218" s="55">
        <v>0</v>
      </c>
      <c r="M218" s="55">
        <v>1</v>
      </c>
      <c r="N218" s="129">
        <f t="shared" si="8"/>
        <v>4</v>
      </c>
    </row>
    <row r="219" spans="1:14" ht="15" x14ac:dyDescent="0.2">
      <c r="A219" s="126" t="s">
        <v>212</v>
      </c>
      <c r="B219" s="96">
        <v>203</v>
      </c>
      <c r="C219" s="96">
        <v>137</v>
      </c>
      <c r="D219" s="96">
        <v>250</v>
      </c>
      <c r="E219" s="96">
        <v>299</v>
      </c>
      <c r="F219" s="96">
        <v>98</v>
      </c>
      <c r="G219" s="96">
        <v>244</v>
      </c>
      <c r="H219" s="96">
        <v>321</v>
      </c>
      <c r="I219" s="96">
        <v>376</v>
      </c>
      <c r="J219" s="96">
        <v>258</v>
      </c>
      <c r="K219" s="96">
        <v>272</v>
      </c>
      <c r="L219" s="96">
        <v>223</v>
      </c>
      <c r="M219" s="96">
        <v>261</v>
      </c>
      <c r="N219" s="140">
        <f t="shared" si="8"/>
        <v>2942</v>
      </c>
    </row>
    <row r="220" spans="1:14" x14ac:dyDescent="0.2">
      <c r="A220" s="130" t="s">
        <v>65</v>
      </c>
      <c r="B220" s="55">
        <v>21</v>
      </c>
      <c r="C220" s="55">
        <v>25</v>
      </c>
      <c r="D220" s="55">
        <v>41</v>
      </c>
      <c r="E220" s="55">
        <v>37</v>
      </c>
      <c r="F220" s="55">
        <v>10</v>
      </c>
      <c r="G220" s="55">
        <v>34</v>
      </c>
      <c r="H220" s="55">
        <v>28</v>
      </c>
      <c r="I220" s="55">
        <v>48</v>
      </c>
      <c r="J220" s="55">
        <v>35</v>
      </c>
      <c r="K220" s="55">
        <v>31</v>
      </c>
      <c r="L220" s="55">
        <v>28</v>
      </c>
      <c r="M220" s="55">
        <v>39</v>
      </c>
      <c r="N220" s="129">
        <f t="shared" si="8"/>
        <v>377</v>
      </c>
    </row>
    <row r="221" spans="1:14" x14ac:dyDescent="0.2">
      <c r="A221" s="130" t="s">
        <v>112</v>
      </c>
      <c r="B221" s="55">
        <v>65</v>
      </c>
      <c r="C221" s="55">
        <v>49</v>
      </c>
      <c r="D221" s="55">
        <v>86</v>
      </c>
      <c r="E221" s="55">
        <v>93</v>
      </c>
      <c r="F221" s="55">
        <v>37</v>
      </c>
      <c r="G221" s="55">
        <v>63</v>
      </c>
      <c r="H221" s="55">
        <v>66</v>
      </c>
      <c r="I221" s="55">
        <v>62</v>
      </c>
      <c r="J221" s="55">
        <v>75</v>
      </c>
      <c r="K221" s="55">
        <v>65</v>
      </c>
      <c r="L221" s="55">
        <v>81</v>
      </c>
      <c r="M221" s="55">
        <v>72</v>
      </c>
      <c r="N221" s="129">
        <f t="shared" si="8"/>
        <v>814</v>
      </c>
    </row>
    <row r="222" spans="1:14" x14ac:dyDescent="0.2">
      <c r="A222" s="130" t="s">
        <v>141</v>
      </c>
      <c r="B222" s="55">
        <v>54</v>
      </c>
      <c r="C222" s="55">
        <v>28</v>
      </c>
      <c r="D222" s="55">
        <v>52</v>
      </c>
      <c r="E222" s="55">
        <v>87</v>
      </c>
      <c r="F222" s="55">
        <v>26</v>
      </c>
      <c r="G222" s="55">
        <v>96</v>
      </c>
      <c r="H222" s="55">
        <v>180</v>
      </c>
      <c r="I222" s="55">
        <v>229</v>
      </c>
      <c r="J222" s="55">
        <v>112</v>
      </c>
      <c r="K222" s="55">
        <v>120</v>
      </c>
      <c r="L222" s="55">
        <v>79</v>
      </c>
      <c r="M222" s="55">
        <v>75</v>
      </c>
      <c r="N222" s="129">
        <f t="shared" si="8"/>
        <v>1138</v>
      </c>
    </row>
    <row r="223" spans="1:14" x14ac:dyDescent="0.2">
      <c r="A223" s="130" t="s">
        <v>148</v>
      </c>
      <c r="B223" s="55">
        <v>63</v>
      </c>
      <c r="C223" s="55">
        <v>35</v>
      </c>
      <c r="D223" s="55">
        <v>71</v>
      </c>
      <c r="E223" s="55">
        <v>82</v>
      </c>
      <c r="F223" s="55">
        <v>25</v>
      </c>
      <c r="G223" s="55">
        <v>51</v>
      </c>
      <c r="H223" s="55">
        <v>47</v>
      </c>
      <c r="I223" s="55">
        <v>37</v>
      </c>
      <c r="J223" s="55">
        <v>36</v>
      </c>
      <c r="K223" s="55">
        <v>56</v>
      </c>
      <c r="L223" s="55">
        <v>35</v>
      </c>
      <c r="M223" s="55">
        <v>75</v>
      </c>
      <c r="N223" s="129">
        <f t="shared" si="8"/>
        <v>613</v>
      </c>
    </row>
    <row r="224" spans="1:14" ht="15" x14ac:dyDescent="0.2">
      <c r="A224" s="126" t="s">
        <v>213</v>
      </c>
      <c r="B224" s="96">
        <v>11</v>
      </c>
      <c r="C224" s="96">
        <v>17</v>
      </c>
      <c r="D224" s="96">
        <v>14</v>
      </c>
      <c r="E224" s="96">
        <v>17</v>
      </c>
      <c r="F224" s="96">
        <v>7</v>
      </c>
      <c r="G224" s="96">
        <v>20</v>
      </c>
      <c r="H224" s="96">
        <v>16</v>
      </c>
      <c r="I224" s="96">
        <v>23</v>
      </c>
      <c r="J224" s="96">
        <v>20</v>
      </c>
      <c r="K224" s="96">
        <v>14</v>
      </c>
      <c r="L224" s="96">
        <v>22</v>
      </c>
      <c r="M224" s="96">
        <v>13</v>
      </c>
      <c r="N224" s="140">
        <f t="shared" si="8"/>
        <v>194</v>
      </c>
    </row>
    <row r="225" spans="1:14" x14ac:dyDescent="0.2">
      <c r="A225" s="156" t="s">
        <v>158</v>
      </c>
      <c r="B225" s="55">
        <v>0</v>
      </c>
      <c r="C225" s="55">
        <v>1</v>
      </c>
      <c r="D225" s="55">
        <v>2</v>
      </c>
      <c r="E225" s="55">
        <v>0</v>
      </c>
      <c r="F225" s="55">
        <v>1</v>
      </c>
      <c r="G225" s="55">
        <v>0</v>
      </c>
      <c r="H225" s="55">
        <v>1</v>
      </c>
      <c r="I225" s="55">
        <v>0</v>
      </c>
      <c r="J225" s="55">
        <v>0</v>
      </c>
      <c r="K225" s="55">
        <v>0</v>
      </c>
      <c r="L225" s="55">
        <v>1</v>
      </c>
      <c r="M225" s="55">
        <v>3</v>
      </c>
      <c r="N225" s="129">
        <f t="shared" si="8"/>
        <v>9</v>
      </c>
    </row>
    <row r="226" spans="1:14" x14ac:dyDescent="0.2">
      <c r="A226" s="156" t="s">
        <v>174</v>
      </c>
      <c r="B226" s="55">
        <v>0</v>
      </c>
      <c r="C226" s="55">
        <v>1</v>
      </c>
      <c r="D226" s="55">
        <v>0</v>
      </c>
      <c r="E226" s="55">
        <v>1</v>
      </c>
      <c r="F226" s="55">
        <v>0</v>
      </c>
      <c r="G226" s="55">
        <v>4</v>
      </c>
      <c r="H226" s="55">
        <v>1</v>
      </c>
      <c r="I226" s="55">
        <v>2</v>
      </c>
      <c r="J226" s="55">
        <v>0</v>
      </c>
      <c r="K226" s="55">
        <v>0</v>
      </c>
      <c r="L226" s="55">
        <v>0</v>
      </c>
      <c r="M226" s="55">
        <v>0</v>
      </c>
      <c r="N226" s="129">
        <f t="shared" si="8"/>
        <v>9</v>
      </c>
    </row>
    <row r="227" spans="1:14" x14ac:dyDescent="0.2">
      <c r="A227" s="156" t="s">
        <v>97</v>
      </c>
      <c r="B227" s="55">
        <v>5</v>
      </c>
      <c r="C227" s="55">
        <v>10</v>
      </c>
      <c r="D227" s="55">
        <v>6</v>
      </c>
      <c r="E227" s="55">
        <v>12</v>
      </c>
      <c r="F227" s="55">
        <v>4</v>
      </c>
      <c r="G227" s="55">
        <v>9</v>
      </c>
      <c r="H227" s="55">
        <v>9</v>
      </c>
      <c r="I227" s="55">
        <v>14</v>
      </c>
      <c r="J227" s="55">
        <v>6</v>
      </c>
      <c r="K227" s="55">
        <v>12</v>
      </c>
      <c r="L227" s="55">
        <v>11</v>
      </c>
      <c r="M227" s="55">
        <v>8</v>
      </c>
      <c r="N227" s="129">
        <f t="shared" si="8"/>
        <v>106</v>
      </c>
    </row>
    <row r="228" spans="1:14" x14ac:dyDescent="0.2">
      <c r="A228" s="156" t="s">
        <v>102</v>
      </c>
      <c r="B228" s="55">
        <v>5</v>
      </c>
      <c r="C228" s="55">
        <v>5</v>
      </c>
      <c r="D228" s="55">
        <v>1</v>
      </c>
      <c r="E228" s="55">
        <v>2</v>
      </c>
      <c r="F228" s="55">
        <v>2</v>
      </c>
      <c r="G228" s="55">
        <v>3</v>
      </c>
      <c r="H228" s="55">
        <v>3</v>
      </c>
      <c r="I228" s="55">
        <v>2</v>
      </c>
      <c r="J228" s="55">
        <v>0</v>
      </c>
      <c r="K228" s="55">
        <v>1</v>
      </c>
      <c r="L228" s="55">
        <v>5</v>
      </c>
      <c r="M228" s="55">
        <v>1</v>
      </c>
      <c r="N228" s="129">
        <f t="shared" si="8"/>
        <v>30</v>
      </c>
    </row>
    <row r="229" spans="1:14" x14ac:dyDescent="0.2">
      <c r="A229" s="156" t="s">
        <v>196</v>
      </c>
      <c r="B229" s="55">
        <v>0</v>
      </c>
      <c r="C229" s="55">
        <v>0</v>
      </c>
      <c r="D229" s="55">
        <v>0</v>
      </c>
      <c r="E229" s="55">
        <v>0</v>
      </c>
      <c r="F229" s="55">
        <v>0</v>
      </c>
      <c r="G229" s="55">
        <v>0</v>
      </c>
      <c r="H229" s="55">
        <v>0</v>
      </c>
      <c r="I229" s="55">
        <v>0</v>
      </c>
      <c r="J229" s="55">
        <v>7</v>
      </c>
      <c r="K229" s="55">
        <v>0</v>
      </c>
      <c r="L229" s="55">
        <v>4</v>
      </c>
      <c r="M229" s="55">
        <v>0</v>
      </c>
      <c r="N229" s="129">
        <f t="shared" si="8"/>
        <v>11</v>
      </c>
    </row>
    <row r="230" spans="1:14" x14ac:dyDescent="0.2">
      <c r="A230" s="156" t="s">
        <v>198</v>
      </c>
      <c r="B230" s="55">
        <v>1</v>
      </c>
      <c r="C230" s="55">
        <v>0</v>
      </c>
      <c r="D230" s="55">
        <v>5</v>
      </c>
      <c r="E230" s="55">
        <v>2</v>
      </c>
      <c r="F230" s="55">
        <v>0</v>
      </c>
      <c r="G230" s="55">
        <v>4</v>
      </c>
      <c r="H230" s="55">
        <v>2</v>
      </c>
      <c r="I230" s="55">
        <v>5</v>
      </c>
      <c r="J230" s="55">
        <v>7</v>
      </c>
      <c r="K230" s="55">
        <v>1</v>
      </c>
      <c r="L230" s="55">
        <v>1</v>
      </c>
      <c r="M230" s="55">
        <v>1</v>
      </c>
      <c r="N230" s="129">
        <f t="shared" si="8"/>
        <v>29</v>
      </c>
    </row>
    <row r="231" spans="1:14" x14ac:dyDescent="0.2">
      <c r="A231" s="130" t="s">
        <v>249</v>
      </c>
      <c r="B231" s="55">
        <v>0</v>
      </c>
      <c r="C231" s="55">
        <v>0</v>
      </c>
      <c r="D231" s="55">
        <v>0</v>
      </c>
      <c r="E231" s="55">
        <v>0</v>
      </c>
      <c r="F231" s="55">
        <v>0</v>
      </c>
      <c r="G231" s="55">
        <v>0</v>
      </c>
      <c r="H231" s="55">
        <v>0</v>
      </c>
      <c r="I231" s="55">
        <v>0</v>
      </c>
      <c r="J231" s="55">
        <v>0</v>
      </c>
      <c r="K231" s="55">
        <v>0</v>
      </c>
      <c r="L231" s="55">
        <v>0</v>
      </c>
      <c r="M231" s="55">
        <v>0</v>
      </c>
      <c r="N231" s="129">
        <f t="shared" si="8"/>
        <v>0</v>
      </c>
    </row>
    <row r="232" spans="1:14" ht="15" x14ac:dyDescent="0.2">
      <c r="A232" s="134" t="s">
        <v>142</v>
      </c>
      <c r="B232" s="92">
        <v>44948</v>
      </c>
      <c r="C232" s="92">
        <v>35103</v>
      </c>
      <c r="D232" s="92">
        <v>38805</v>
      </c>
      <c r="E232" s="92">
        <v>36369</v>
      </c>
      <c r="F232" s="92">
        <v>40409</v>
      </c>
      <c r="G232" s="92">
        <v>37027</v>
      </c>
      <c r="H232" s="92">
        <v>41105</v>
      </c>
      <c r="I232" s="92">
        <v>54428</v>
      </c>
      <c r="J232" s="92">
        <v>48812</v>
      </c>
      <c r="K232" s="92">
        <v>42020</v>
      </c>
      <c r="L232" s="92">
        <v>40701</v>
      </c>
      <c r="M232" s="92">
        <v>35909</v>
      </c>
      <c r="N232" s="131">
        <f t="shared" si="8"/>
        <v>495636</v>
      </c>
    </row>
    <row r="233" spans="1:14" x14ac:dyDescent="0.2">
      <c r="A233" s="130" t="s">
        <v>282</v>
      </c>
      <c r="B233" s="55">
        <v>1</v>
      </c>
      <c r="C233" s="55">
        <v>5</v>
      </c>
      <c r="D233" s="55">
        <v>6</v>
      </c>
      <c r="E233" s="55">
        <v>5</v>
      </c>
      <c r="F233" s="55">
        <v>16</v>
      </c>
      <c r="G233" s="55">
        <v>9</v>
      </c>
      <c r="H233" s="55">
        <v>11</v>
      </c>
      <c r="I233" s="55">
        <v>9</v>
      </c>
      <c r="J233" s="55">
        <v>11</v>
      </c>
      <c r="K233" s="55">
        <v>18</v>
      </c>
      <c r="L233" s="55">
        <v>6</v>
      </c>
      <c r="M233" s="55">
        <v>5</v>
      </c>
      <c r="N233" s="129">
        <f t="shared" si="8"/>
        <v>102</v>
      </c>
    </row>
    <row r="234" spans="1:14" x14ac:dyDescent="0.2">
      <c r="A234" s="130" t="s">
        <v>286</v>
      </c>
      <c r="B234" s="55">
        <v>44541</v>
      </c>
      <c r="C234" s="55">
        <v>34810</v>
      </c>
      <c r="D234" s="55">
        <v>38418</v>
      </c>
      <c r="E234" s="55">
        <v>35809</v>
      </c>
      <c r="F234" s="55">
        <v>39753</v>
      </c>
      <c r="G234" s="55">
        <v>36445</v>
      </c>
      <c r="H234" s="55">
        <v>40340</v>
      </c>
      <c r="I234" s="55">
        <v>53561</v>
      </c>
      <c r="J234" s="55">
        <v>48025</v>
      </c>
      <c r="K234" s="55">
        <v>41390</v>
      </c>
      <c r="L234" s="55">
        <v>40245</v>
      </c>
      <c r="M234" s="55">
        <v>35504</v>
      </c>
      <c r="N234" s="129">
        <f t="shared" si="8"/>
        <v>488841</v>
      </c>
    </row>
    <row r="235" spans="1:14" ht="13.5" thickBot="1" x14ac:dyDescent="0.25">
      <c r="A235" s="157" t="s">
        <v>142</v>
      </c>
      <c r="B235" s="141">
        <v>406</v>
      </c>
      <c r="C235" s="141">
        <v>288</v>
      </c>
      <c r="D235" s="141">
        <v>381</v>
      </c>
      <c r="E235" s="141">
        <v>555</v>
      </c>
      <c r="F235" s="141">
        <v>640</v>
      </c>
      <c r="G235" s="141">
        <v>573</v>
      </c>
      <c r="H235" s="141">
        <v>754</v>
      </c>
      <c r="I235" s="141">
        <v>858</v>
      </c>
      <c r="J235" s="141">
        <v>776</v>
      </c>
      <c r="K235" s="141">
        <v>612</v>
      </c>
      <c r="L235" s="141">
        <v>450</v>
      </c>
      <c r="M235" s="141">
        <v>400</v>
      </c>
      <c r="N235" s="142">
        <f t="shared" si="8"/>
        <v>6693</v>
      </c>
    </row>
    <row r="236" spans="1:14" x14ac:dyDescent="0.2">
      <c r="A236" s="23"/>
      <c r="B236" s="23"/>
      <c r="C236" s="23"/>
      <c r="D236" s="23"/>
      <c r="E236" s="23"/>
      <c r="F236" s="23"/>
      <c r="G236" s="23"/>
      <c r="H236" s="23"/>
      <c r="I236" s="23"/>
      <c r="J236" s="23"/>
      <c r="K236" s="23"/>
      <c r="L236" s="23"/>
      <c r="M236" s="23"/>
      <c r="N236" s="23"/>
    </row>
    <row r="237" spans="1:14" x14ac:dyDescent="0.2">
      <c r="A237" s="23"/>
      <c r="B237" s="23"/>
      <c r="C237" s="23"/>
      <c r="D237" s="23"/>
      <c r="E237" s="23"/>
      <c r="F237" s="23"/>
      <c r="G237" s="23"/>
      <c r="H237" s="23"/>
      <c r="I237" s="23"/>
      <c r="J237" s="23"/>
      <c r="K237" s="23"/>
      <c r="L237" s="23"/>
      <c r="M237" s="23"/>
      <c r="N237" s="23"/>
    </row>
    <row r="238" spans="1:14" x14ac:dyDescent="0.2">
      <c r="A238" s="23"/>
      <c r="B238" s="23"/>
      <c r="C238" s="23"/>
      <c r="D238" s="23"/>
      <c r="E238" s="23"/>
      <c r="F238" s="23"/>
      <c r="G238" s="23"/>
      <c r="H238" s="23"/>
      <c r="I238" s="23"/>
      <c r="J238" s="23"/>
      <c r="K238" s="23"/>
      <c r="L238" s="23"/>
      <c r="M238" s="23"/>
      <c r="N238" s="23"/>
    </row>
    <row r="239" spans="1:14" x14ac:dyDescent="0.2">
      <c r="A239" s="161" t="s">
        <v>216</v>
      </c>
      <c r="B239" s="161"/>
      <c r="C239" s="161"/>
      <c r="D239" s="161"/>
      <c r="E239" s="161"/>
      <c r="F239" s="161"/>
      <c r="G239" s="161"/>
      <c r="H239" s="161"/>
      <c r="I239" s="161"/>
      <c r="J239" s="161"/>
      <c r="K239" s="161"/>
      <c r="L239" s="161"/>
      <c r="M239" s="161"/>
      <c r="N239" s="161"/>
    </row>
  </sheetData>
  <mergeCells count="1">
    <mergeCell ref="A239:N23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workbookViewId="0">
      <selection activeCell="B2" sqref="B2"/>
    </sheetView>
  </sheetViews>
  <sheetFormatPr defaultRowHeight="12.75" x14ac:dyDescent="0.2"/>
  <cols>
    <col min="2" max="2" width="35.85546875" customWidth="1"/>
    <col min="3" max="3" width="68.7109375" customWidth="1"/>
  </cols>
  <sheetData>
    <row r="2" spans="2:3" ht="29.25" customHeight="1" x14ac:dyDescent="0.2">
      <c r="B2" s="107" t="s">
        <v>265</v>
      </c>
      <c r="C2" s="107" t="s">
        <v>266</v>
      </c>
    </row>
    <row r="3" spans="2:3" ht="66" customHeight="1" x14ac:dyDescent="0.2">
      <c r="B3" s="108" t="s">
        <v>277</v>
      </c>
      <c r="C3" s="109" t="s">
        <v>272</v>
      </c>
    </row>
    <row r="4" spans="2:3" ht="74.25" customHeight="1" x14ac:dyDescent="0.2">
      <c r="B4" s="108" t="s">
        <v>280</v>
      </c>
      <c r="C4" s="109" t="s">
        <v>271</v>
      </c>
    </row>
    <row r="5" spans="2:3" ht="20.25" customHeight="1" x14ac:dyDescent="0.2">
      <c r="B5" s="110" t="s">
        <v>267</v>
      </c>
      <c r="C5" s="114" t="s">
        <v>270</v>
      </c>
    </row>
    <row r="6" spans="2:3" ht="24.75" customHeight="1" x14ac:dyDescent="0.2">
      <c r="B6" s="110" t="s">
        <v>268</v>
      </c>
      <c r="C6" s="111" t="s">
        <v>273</v>
      </c>
    </row>
    <row r="7" spans="2:3" ht="56.25" customHeight="1" x14ac:dyDescent="0.2">
      <c r="B7" s="112" t="s">
        <v>269</v>
      </c>
      <c r="C7" s="113" t="s">
        <v>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2019</vt:lpstr>
      <vt:lpstr>ტოპ 15</vt:lpstr>
      <vt:lpstr>ვიზიტის ტიპები</vt:lpstr>
      <vt:lpstr>რეგიონები</vt:lpstr>
      <vt:lpstr>საზღვრის ტიპი</vt:lpstr>
      <vt:lpstr>საზღვარი</vt:lpstr>
      <vt:lpstr>თვეების მიხედვით</vt:lpstr>
      <vt:lpstr>ტერმინები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Ana Arabuli</cp:lastModifiedBy>
  <cp:lastPrinted>2016-06-01T07:21:40Z</cp:lastPrinted>
  <dcterms:created xsi:type="dcterms:W3CDTF">2012-06-01T06:45:51Z</dcterms:created>
  <dcterms:modified xsi:type="dcterms:W3CDTF">2024-05-23T08:35:13Z</dcterms:modified>
</cp:coreProperties>
</file>